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20" windowWidth="20520" windowHeight="3870" tabRatio="701" activeTab="0"/>
  </bookViews>
  <sheets>
    <sheet name="決算書" sheetId="1" r:id="rId1"/>
  </sheets>
  <definedNames/>
  <calcPr fullCalcOnLoad="1"/>
</workbook>
</file>

<file path=xl/sharedStrings.xml><?xml version="1.0" encoding="utf-8"?>
<sst xmlns="http://schemas.openxmlformats.org/spreadsheetml/2006/main" count="73" uniqueCount="68">
  <si>
    <t>１会費</t>
  </si>
  <si>
    <t>計</t>
  </si>
  <si>
    <t>預金利子等</t>
  </si>
  <si>
    <t xml:space="preserve"> 科　目</t>
  </si>
  <si>
    <t>説       　明</t>
  </si>
  <si>
    <t>３基金積立金</t>
  </si>
  <si>
    <t>４予備費</t>
  </si>
  <si>
    <t>１ 収入の部</t>
  </si>
  <si>
    <t>単位：円</t>
  </si>
  <si>
    <t>２事業費</t>
  </si>
  <si>
    <t>計</t>
  </si>
  <si>
    <t>２ 支出の部</t>
  </si>
  <si>
    <t>説   　　　明</t>
  </si>
  <si>
    <t>１総務費</t>
  </si>
  <si>
    <t>３　繰越金</t>
  </si>
  <si>
    <t>収入済額</t>
  </si>
  <si>
    <t>円</t>
  </si>
  <si>
    <t>支出済額</t>
  </si>
  <si>
    <t>差引残額</t>
  </si>
  <si>
    <t>　　上記のとおり報告致します。</t>
  </si>
  <si>
    <t>鶴ヶ島市コミュニティ協議会</t>
  </si>
  <si>
    <t>収入済額</t>
  </si>
  <si>
    <t>予算額</t>
  </si>
  <si>
    <t>比較増減</t>
  </si>
  <si>
    <t>支出済額</t>
  </si>
  <si>
    <t>３繰越金</t>
  </si>
  <si>
    <t>４雑収入</t>
  </si>
  <si>
    <t>議案第２号</t>
  </si>
  <si>
    <t>備品購入費</t>
  </si>
  <si>
    <t>自治会加入促進事業</t>
  </si>
  <si>
    <t>備品整備対応基金</t>
  </si>
  <si>
    <t>円（翌年度予算へ繰越）</t>
  </si>
  <si>
    <t>コミュニティ活動振興基金積立金　</t>
  </si>
  <si>
    <t>彩の国コミュニティ協議会</t>
  </si>
  <si>
    <t>児童遊園施設賠償責任保険料</t>
  </si>
  <si>
    <t>自治会活動補償保険料</t>
  </si>
  <si>
    <t xml:space="preserve">保険料
</t>
  </si>
  <si>
    <t>鶴ヶ島市補助金</t>
  </si>
  <si>
    <t>鶴ヶ島市市民提案による協働事業助成金</t>
  </si>
  <si>
    <t>令和４年度鶴ヶ島市コミュニティ協議会収支決算について</t>
  </si>
  <si>
    <t>2,000円×84自治会
（令和３年度未収入４自治会分を含む）</t>
  </si>
  <si>
    <t>令和３年度繰越金</t>
  </si>
  <si>
    <t>報償費</t>
  </si>
  <si>
    <t>表彰者記念品代など</t>
  </si>
  <si>
    <t>交際費</t>
  </si>
  <si>
    <t>祝金（納涼祭など）</t>
  </si>
  <si>
    <t>消耗品費</t>
  </si>
  <si>
    <t>事務用消耗品等</t>
  </si>
  <si>
    <t>会議費</t>
  </si>
  <si>
    <t>総会・役員会のお茶代</t>
  </si>
  <si>
    <t>旅費交通費</t>
  </si>
  <si>
    <t>会議等交通費</t>
  </si>
  <si>
    <t>備品修繕費</t>
  </si>
  <si>
    <t>備品の修繕</t>
  </si>
  <si>
    <t>通信運搬費</t>
  </si>
  <si>
    <t>切手代</t>
  </si>
  <si>
    <t>負担金</t>
  </si>
  <si>
    <t>彩の国コミュニティ協議会
負担金</t>
  </si>
  <si>
    <t>自治会加入啓発品作成</t>
  </si>
  <si>
    <t>自治会回覧板作成</t>
  </si>
  <si>
    <t>市民提案による協働事業</t>
  </si>
  <si>
    <t>シルバーeスポーツ講演会・体験会</t>
  </si>
  <si>
    <t>　　　令和５年５月２８日提出</t>
  </si>
  <si>
    <t>流・充用</t>
  </si>
  <si>
    <t>２補助金</t>
  </si>
  <si>
    <t>計</t>
  </si>
  <si>
    <t>ゼンリン住宅地図（紙・電子）</t>
  </si>
  <si>
    <t>会　長　　三　浦　　淳　平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</si>
</sst>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  <numFmt numFmtId="180" formatCode="0;&quot;△ &quot;0"/>
    <numFmt numFmtId="181" formatCode="&quot;¥&quot;#,##0_);[Red]\(&quot;¥&quot;#,##0\)"/>
    <numFmt numFmtId="182" formatCode="0_);[Red]\(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79" fontId="2" fillId="0" borderId="14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179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179" fontId="2" fillId="0" borderId="13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left" vertical="center" wrapText="1"/>
    </xf>
    <xf numFmtId="3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179" fontId="2" fillId="0" borderId="20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179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38" fontId="7" fillId="0" borderId="23" xfId="49" applyFont="1" applyBorder="1" applyAlignment="1">
      <alignment horizontal="left" vertical="center" wrapText="1"/>
    </xf>
    <xf numFmtId="38" fontId="7" fillId="0" borderId="0" xfId="49" applyFont="1" applyBorder="1" applyAlignment="1">
      <alignment horizontal="left" vertical="center" wrapText="1"/>
    </xf>
    <xf numFmtId="0" fontId="2" fillId="0" borderId="22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2" fillId="0" borderId="24" xfId="0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9" fontId="2" fillId="0" borderId="12" xfId="0" applyNumberFormat="1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7" fillId="0" borderId="22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79" fontId="2" fillId="0" borderId="0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/>
    </xf>
    <xf numFmtId="0" fontId="7" fillId="0" borderId="23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38" fontId="2" fillId="0" borderId="11" xfId="49" applyFont="1" applyFill="1" applyBorder="1" applyAlignment="1">
      <alignment vertical="center" wrapText="1"/>
    </xf>
    <xf numFmtId="0" fontId="7" fillId="0" borderId="0" xfId="0" applyFont="1" applyBorder="1" applyAlignment="1">
      <alignment vertical="center" shrinkToFi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0" borderId="20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2" fillId="0" borderId="25" xfId="0" applyFont="1" applyBorder="1" applyAlignment="1">
      <alignment vertical="center" wrapText="1" shrinkToFit="1"/>
    </xf>
    <xf numFmtId="0" fontId="2" fillId="0" borderId="0" xfId="0" applyNumberFormat="1" applyFont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 shrinkToFit="1"/>
    </xf>
    <xf numFmtId="0" fontId="2" fillId="0" borderId="21" xfId="0" applyFont="1" applyBorder="1" applyAlignment="1">
      <alignment horizontal="left" vertical="center" wrapText="1" shrinkToFit="1"/>
    </xf>
    <xf numFmtId="3" fontId="2" fillId="0" borderId="17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79" fontId="2" fillId="0" borderId="18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21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9" fontId="2" fillId="0" borderId="25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48" fillId="0" borderId="17" xfId="0" applyNumberFormat="1" applyFont="1" applyFill="1" applyBorder="1" applyAlignment="1">
      <alignment vertical="center" wrapText="1"/>
    </xf>
    <xf numFmtId="3" fontId="48" fillId="0" borderId="11" xfId="0" applyNumberFormat="1" applyFont="1" applyFill="1" applyBorder="1" applyAlignment="1">
      <alignment vertical="center" wrapText="1"/>
    </xf>
    <xf numFmtId="3" fontId="2" fillId="32" borderId="17" xfId="0" applyNumberFormat="1" applyFont="1" applyFill="1" applyBorder="1" applyAlignment="1">
      <alignment vertical="center" wrapText="1"/>
    </xf>
    <xf numFmtId="3" fontId="2" fillId="32" borderId="1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view="pageBreakPreview" zoomScale="90" zoomScaleSheetLayoutView="90" workbookViewId="0" topLeftCell="A1">
      <selection activeCell="D6" sqref="D6:E6"/>
    </sheetView>
  </sheetViews>
  <sheetFormatPr defaultColWidth="9.00390625" defaultRowHeight="13.5"/>
  <cols>
    <col min="1" max="1" width="12.375" style="2" customWidth="1"/>
    <col min="2" max="2" width="10.625" style="2" customWidth="1"/>
    <col min="3" max="3" width="10.25390625" style="2" customWidth="1"/>
    <col min="4" max="4" width="10.125" style="2" customWidth="1"/>
    <col min="5" max="5" width="9.875" style="2" customWidth="1"/>
    <col min="6" max="6" width="10.375" style="2" customWidth="1"/>
    <col min="7" max="7" width="15.50390625" style="2" customWidth="1"/>
    <col min="8" max="8" width="23.75390625" style="2" customWidth="1"/>
    <col min="9" max="9" width="9.25390625" style="2" customWidth="1"/>
    <col min="10" max="16384" width="9.00390625" style="2" customWidth="1"/>
  </cols>
  <sheetData>
    <row r="1" spans="1:9" ht="20.25" customHeight="1">
      <c r="A1" s="52" t="s">
        <v>27</v>
      </c>
      <c r="B1" s="41"/>
      <c r="C1" s="41"/>
      <c r="D1" s="41"/>
      <c r="F1" s="107"/>
      <c r="G1" s="107"/>
      <c r="H1" s="107"/>
      <c r="I1" s="107"/>
    </row>
    <row r="2" spans="1:9" ht="20.25" customHeight="1">
      <c r="A2" s="108" t="s">
        <v>39</v>
      </c>
      <c r="B2" s="108"/>
      <c r="C2" s="108"/>
      <c r="D2" s="108"/>
      <c r="E2" s="108"/>
      <c r="F2" s="108"/>
      <c r="G2" s="108"/>
      <c r="H2" s="108"/>
      <c r="I2" s="108"/>
    </row>
    <row r="3" ht="20.25" customHeight="1">
      <c r="A3" s="1"/>
    </row>
    <row r="4" spans="1:9" ht="17.25" customHeight="1">
      <c r="A4" s="45" t="s">
        <v>7</v>
      </c>
      <c r="B4" s="10"/>
      <c r="C4" s="10"/>
      <c r="D4" s="10"/>
      <c r="E4" s="10"/>
      <c r="F4" s="10"/>
      <c r="G4" s="10"/>
      <c r="H4" s="10"/>
      <c r="I4" s="11" t="s">
        <v>8</v>
      </c>
    </row>
    <row r="5" spans="1:9" ht="17.25" customHeight="1">
      <c r="A5" s="3" t="s">
        <v>3</v>
      </c>
      <c r="B5" s="92" t="s">
        <v>22</v>
      </c>
      <c r="C5" s="93"/>
      <c r="D5" s="92" t="s">
        <v>21</v>
      </c>
      <c r="E5" s="93"/>
      <c r="F5" s="4" t="s">
        <v>23</v>
      </c>
      <c r="G5" s="82" t="s">
        <v>4</v>
      </c>
      <c r="H5" s="83"/>
      <c r="I5" s="84"/>
    </row>
    <row r="6" spans="1:9" ht="30" customHeight="1">
      <c r="A6" s="5" t="s">
        <v>0</v>
      </c>
      <c r="B6" s="88">
        <v>168000</v>
      </c>
      <c r="C6" s="89"/>
      <c r="D6" s="88">
        <v>168000</v>
      </c>
      <c r="E6" s="89"/>
      <c r="F6" s="9">
        <f>D6-B6</f>
        <v>0</v>
      </c>
      <c r="G6" s="80" t="s">
        <v>40</v>
      </c>
      <c r="H6" s="109"/>
      <c r="I6" s="110"/>
    </row>
    <row r="7" spans="1:9" ht="17.25" customHeight="1">
      <c r="A7" s="6"/>
      <c r="B7" s="94">
        <v>812000</v>
      </c>
      <c r="C7" s="95"/>
      <c r="D7" s="94">
        <f>SUM(I7:I9)</f>
        <v>879490</v>
      </c>
      <c r="E7" s="95"/>
      <c r="F7" s="7">
        <f>D7-B7</f>
        <v>67490</v>
      </c>
      <c r="G7" s="111" t="s">
        <v>33</v>
      </c>
      <c r="H7" s="112"/>
      <c r="I7" s="7">
        <v>34000</v>
      </c>
    </row>
    <row r="8" spans="1:9" ht="17.25" customHeight="1">
      <c r="A8" s="24" t="s">
        <v>64</v>
      </c>
      <c r="B8" s="96"/>
      <c r="C8" s="97"/>
      <c r="D8" s="96"/>
      <c r="E8" s="97"/>
      <c r="F8" s="7"/>
      <c r="G8" s="63" t="s">
        <v>37</v>
      </c>
      <c r="H8" s="64"/>
      <c r="I8" s="7">
        <v>792000</v>
      </c>
    </row>
    <row r="9" spans="1:9" ht="17.25" customHeight="1">
      <c r="A9" s="5"/>
      <c r="B9" s="98"/>
      <c r="C9" s="99"/>
      <c r="D9" s="98"/>
      <c r="E9" s="99"/>
      <c r="F9" s="51"/>
      <c r="G9" s="90" t="s">
        <v>38</v>
      </c>
      <c r="H9" s="91"/>
      <c r="I9" s="7">
        <v>53490</v>
      </c>
    </row>
    <row r="10" spans="1:9" ht="17.25" customHeight="1">
      <c r="A10" s="17" t="s">
        <v>25</v>
      </c>
      <c r="B10" s="88">
        <v>253670</v>
      </c>
      <c r="C10" s="89"/>
      <c r="D10" s="101">
        <v>253670</v>
      </c>
      <c r="E10" s="102"/>
      <c r="F10" s="9">
        <f>B10-D10</f>
        <v>0</v>
      </c>
      <c r="G10" s="80" t="s">
        <v>41</v>
      </c>
      <c r="H10" s="81"/>
      <c r="I10" s="16"/>
    </row>
    <row r="11" spans="1:9" ht="17.25" customHeight="1">
      <c r="A11" s="5" t="s">
        <v>26</v>
      </c>
      <c r="B11" s="88">
        <v>330</v>
      </c>
      <c r="C11" s="89"/>
      <c r="D11" s="103">
        <v>5</v>
      </c>
      <c r="E11" s="104"/>
      <c r="F11" s="9">
        <f>D11-B11</f>
        <v>-325</v>
      </c>
      <c r="G11" s="12" t="s">
        <v>2</v>
      </c>
      <c r="H11" s="37"/>
      <c r="I11" s="16"/>
    </row>
    <row r="12" spans="1:9" ht="17.25" customHeight="1">
      <c r="A12" s="19" t="s">
        <v>1</v>
      </c>
      <c r="B12" s="88">
        <f>SUM(B6:B11)</f>
        <v>1234000</v>
      </c>
      <c r="C12" s="89"/>
      <c r="D12" s="105">
        <f>D6+D7+D10+D11</f>
        <v>1301165</v>
      </c>
      <c r="E12" s="106"/>
      <c r="F12" s="9">
        <f>D12-B12</f>
        <v>67165</v>
      </c>
      <c r="G12" s="12"/>
      <c r="H12" s="37"/>
      <c r="I12" s="16"/>
    </row>
    <row r="13" spans="1:9" s="13" customFormat="1" ht="17.25" customHeight="1">
      <c r="A13" s="15"/>
      <c r="B13" s="15"/>
      <c r="C13" s="15"/>
      <c r="D13" s="15"/>
      <c r="E13" s="15"/>
      <c r="F13" s="15"/>
      <c r="G13" s="15"/>
      <c r="H13" s="15"/>
      <c r="I13" s="14"/>
    </row>
    <row r="14" spans="1:9" ht="17.25" customHeight="1">
      <c r="A14" s="45" t="s">
        <v>11</v>
      </c>
      <c r="B14" s="10"/>
      <c r="C14" s="10"/>
      <c r="D14" s="10"/>
      <c r="E14" s="10"/>
      <c r="F14" s="10"/>
      <c r="G14" s="10"/>
      <c r="H14" s="10"/>
      <c r="I14" s="11" t="s">
        <v>8</v>
      </c>
    </row>
    <row r="15" spans="1:9" ht="17.25" customHeight="1">
      <c r="A15" s="3" t="s">
        <v>3</v>
      </c>
      <c r="B15" s="35" t="s">
        <v>22</v>
      </c>
      <c r="C15" s="35" t="s">
        <v>63</v>
      </c>
      <c r="D15" s="35" t="s">
        <v>65</v>
      </c>
      <c r="E15" s="35" t="s">
        <v>24</v>
      </c>
      <c r="F15" s="4" t="s">
        <v>23</v>
      </c>
      <c r="G15" s="82" t="s">
        <v>12</v>
      </c>
      <c r="H15" s="83"/>
      <c r="I15" s="84"/>
    </row>
    <row r="16" spans="1:9" ht="17.25" customHeight="1">
      <c r="A16" s="6" t="s">
        <v>13</v>
      </c>
      <c r="B16" s="20">
        <v>921000</v>
      </c>
      <c r="C16" s="21">
        <v>-86440</v>
      </c>
      <c r="D16" s="20">
        <f>B16+C16</f>
        <v>834560</v>
      </c>
      <c r="E16" s="71">
        <f>SUM(I16:I26)</f>
        <v>536622</v>
      </c>
      <c r="F16" s="21">
        <f>D16-E16</f>
        <v>297938</v>
      </c>
      <c r="G16" s="22" t="s">
        <v>42</v>
      </c>
      <c r="H16" s="38" t="s">
        <v>43</v>
      </c>
      <c r="I16" s="23">
        <v>16000</v>
      </c>
    </row>
    <row r="17" spans="1:9" ht="17.25" customHeight="1">
      <c r="A17" s="24"/>
      <c r="B17" s="25"/>
      <c r="C17" s="25"/>
      <c r="D17" s="25"/>
      <c r="E17" s="72"/>
      <c r="F17" s="26"/>
      <c r="G17" s="27" t="s">
        <v>44</v>
      </c>
      <c r="H17" s="39" t="s">
        <v>45</v>
      </c>
      <c r="I17" s="28">
        <v>3000</v>
      </c>
    </row>
    <row r="18" spans="1:9" ht="17.25" customHeight="1">
      <c r="A18" s="24"/>
      <c r="B18" s="25"/>
      <c r="C18" s="25"/>
      <c r="D18" s="25"/>
      <c r="E18" s="72"/>
      <c r="F18" s="26"/>
      <c r="G18" s="27" t="s">
        <v>46</v>
      </c>
      <c r="H18" s="39" t="s">
        <v>47</v>
      </c>
      <c r="I18" s="28">
        <v>440</v>
      </c>
    </row>
    <row r="19" spans="1:9" ht="18" customHeight="1">
      <c r="A19" s="24"/>
      <c r="B19" s="25"/>
      <c r="C19" s="25"/>
      <c r="D19" s="25"/>
      <c r="E19" s="72"/>
      <c r="F19" s="26"/>
      <c r="G19" s="27" t="s">
        <v>48</v>
      </c>
      <c r="H19" s="39" t="s">
        <v>49</v>
      </c>
      <c r="I19" s="28">
        <v>13172</v>
      </c>
    </row>
    <row r="20" spans="1:9" ht="18" customHeight="1">
      <c r="A20" s="24"/>
      <c r="B20" s="25"/>
      <c r="C20" s="25"/>
      <c r="D20" s="25"/>
      <c r="E20" s="72"/>
      <c r="F20" s="26"/>
      <c r="G20" s="27" t="s">
        <v>50</v>
      </c>
      <c r="H20" s="39" t="s">
        <v>51</v>
      </c>
      <c r="I20" s="28">
        <v>0</v>
      </c>
    </row>
    <row r="21" spans="1:9" ht="18" customHeight="1">
      <c r="A21" s="24"/>
      <c r="B21" s="25"/>
      <c r="C21" s="25"/>
      <c r="D21" s="25"/>
      <c r="E21" s="72"/>
      <c r="F21" s="26"/>
      <c r="G21" s="27" t="s">
        <v>52</v>
      </c>
      <c r="H21" s="39" t="s">
        <v>53</v>
      </c>
      <c r="I21" s="28">
        <v>0</v>
      </c>
    </row>
    <row r="22" spans="1:9" ht="18" customHeight="1">
      <c r="A22" s="24"/>
      <c r="B22" s="25"/>
      <c r="C22" s="25"/>
      <c r="D22" s="25"/>
      <c r="E22" s="72"/>
      <c r="F22" s="26"/>
      <c r="G22" s="27" t="s">
        <v>54</v>
      </c>
      <c r="H22" s="39" t="s">
        <v>55</v>
      </c>
      <c r="I22" s="28">
        <v>42828</v>
      </c>
    </row>
    <row r="23" spans="1:9" ht="27" customHeight="1">
      <c r="A23" s="24"/>
      <c r="B23" s="25"/>
      <c r="C23" s="25"/>
      <c r="D23" s="25"/>
      <c r="E23" s="72"/>
      <c r="F23" s="26"/>
      <c r="G23" s="27" t="s">
        <v>56</v>
      </c>
      <c r="H23" s="39" t="s">
        <v>57</v>
      </c>
      <c r="I23" s="28">
        <v>5000</v>
      </c>
    </row>
    <row r="24" spans="1:9" ht="18" customHeight="1">
      <c r="A24" s="24"/>
      <c r="B24" s="25"/>
      <c r="C24" s="25"/>
      <c r="D24" s="25"/>
      <c r="E24" s="72"/>
      <c r="F24" s="26"/>
      <c r="G24" s="85" t="s">
        <v>36</v>
      </c>
      <c r="H24" s="39" t="s">
        <v>34</v>
      </c>
      <c r="I24" s="65">
        <v>45000</v>
      </c>
    </row>
    <row r="25" spans="1:9" ht="18" customHeight="1">
      <c r="A25" s="24"/>
      <c r="B25" s="25"/>
      <c r="C25" s="25"/>
      <c r="D25" s="25"/>
      <c r="E25" s="72"/>
      <c r="F25" s="26"/>
      <c r="G25" s="85"/>
      <c r="H25" s="39" t="s">
        <v>35</v>
      </c>
      <c r="I25" s="65">
        <v>365972</v>
      </c>
    </row>
    <row r="26" spans="1:14" ht="25.5" customHeight="1">
      <c r="A26" s="24"/>
      <c r="B26" s="25"/>
      <c r="C26" s="25"/>
      <c r="D26" s="25"/>
      <c r="E26" s="72"/>
      <c r="F26" s="26"/>
      <c r="G26" s="27" t="s">
        <v>28</v>
      </c>
      <c r="H26" s="39" t="s">
        <v>66</v>
      </c>
      <c r="I26" s="66">
        <v>45210</v>
      </c>
      <c r="J26" s="49"/>
      <c r="K26" s="49"/>
      <c r="L26" s="50"/>
      <c r="M26" s="49"/>
      <c r="N26" s="49"/>
    </row>
    <row r="27" spans="1:14" ht="17.25" customHeight="1">
      <c r="A27" s="6" t="s">
        <v>9</v>
      </c>
      <c r="B27" s="20">
        <v>239000</v>
      </c>
      <c r="C27" s="20">
        <v>110440</v>
      </c>
      <c r="D27" s="20">
        <f>B27+C27</f>
        <v>349440</v>
      </c>
      <c r="E27" s="71">
        <f>SUM(I27:I29)</f>
        <v>341680</v>
      </c>
      <c r="F27" s="21">
        <f>D27-E27</f>
        <v>7760</v>
      </c>
      <c r="G27" s="86" t="s">
        <v>29</v>
      </c>
      <c r="H27" s="67" t="s">
        <v>58</v>
      </c>
      <c r="I27" s="23">
        <v>140800</v>
      </c>
      <c r="J27" s="49"/>
      <c r="K27" s="55"/>
      <c r="L27" s="54"/>
      <c r="M27" s="56"/>
      <c r="N27" s="56"/>
    </row>
    <row r="28" spans="1:14" ht="17.25" customHeight="1">
      <c r="A28" s="24"/>
      <c r="B28" s="62"/>
      <c r="C28" s="62"/>
      <c r="D28" s="62"/>
      <c r="E28" s="65"/>
      <c r="F28" s="7"/>
      <c r="G28" s="87"/>
      <c r="H28" s="70" t="s">
        <v>59</v>
      </c>
      <c r="I28" s="28">
        <v>90440</v>
      </c>
      <c r="J28" s="49"/>
      <c r="K28" s="55"/>
      <c r="L28" s="54"/>
      <c r="M28" s="56"/>
      <c r="N28" s="56"/>
    </row>
    <row r="29" spans="1:14" ht="34.5" customHeight="1">
      <c r="A29" s="5"/>
      <c r="B29" s="8"/>
      <c r="C29" s="8"/>
      <c r="D29" s="8"/>
      <c r="E29" s="73"/>
      <c r="F29" s="9"/>
      <c r="G29" s="78" t="s">
        <v>60</v>
      </c>
      <c r="H29" s="68" t="s">
        <v>61</v>
      </c>
      <c r="I29" s="28">
        <v>110440</v>
      </c>
      <c r="J29" s="49"/>
      <c r="K29" s="55"/>
      <c r="L29" s="54"/>
      <c r="M29" s="56"/>
      <c r="N29" s="56"/>
    </row>
    <row r="30" spans="1:9" ht="42" customHeight="1">
      <c r="A30" s="44" t="s">
        <v>5</v>
      </c>
      <c r="B30" s="18">
        <v>50000</v>
      </c>
      <c r="C30" s="18"/>
      <c r="D30" s="18">
        <v>50000</v>
      </c>
      <c r="E30" s="74">
        <f>I30</f>
        <v>50000</v>
      </c>
      <c r="F30" s="29">
        <f>B30-E30</f>
        <v>0</v>
      </c>
      <c r="G30" s="76" t="s">
        <v>32</v>
      </c>
      <c r="H30" s="53" t="s">
        <v>30</v>
      </c>
      <c r="I30" s="69">
        <v>50000</v>
      </c>
    </row>
    <row r="31" spans="1:9" ht="17.25" customHeight="1">
      <c r="A31" s="17" t="s">
        <v>6</v>
      </c>
      <c r="B31" s="30">
        <v>24000</v>
      </c>
      <c r="C31" s="31">
        <v>-24000</v>
      </c>
      <c r="D31" s="30">
        <f>B31+C31</f>
        <v>0</v>
      </c>
      <c r="E31" s="75">
        <v>0</v>
      </c>
      <c r="F31" s="31">
        <f>D31-E31</f>
        <v>0</v>
      </c>
      <c r="G31" s="12"/>
      <c r="H31" s="40"/>
      <c r="I31" s="16"/>
    </row>
    <row r="32" spans="1:9" ht="17.25" customHeight="1">
      <c r="A32" s="19" t="s">
        <v>10</v>
      </c>
      <c r="B32" s="8">
        <f>SUM(B16:B31)</f>
        <v>1234000</v>
      </c>
      <c r="C32" s="8">
        <v>0</v>
      </c>
      <c r="D32" s="8">
        <f>D16+D27+D30+D31</f>
        <v>1234000</v>
      </c>
      <c r="E32" s="8">
        <f>SUM(E16:E31)</f>
        <v>928302</v>
      </c>
      <c r="F32" s="31">
        <f>D32-E32</f>
        <v>305698</v>
      </c>
      <c r="G32" s="57"/>
      <c r="H32" s="40"/>
      <c r="I32" s="58"/>
    </row>
    <row r="33" spans="1:9" ht="17.25" customHeight="1">
      <c r="A33" s="59"/>
      <c r="B33" s="60"/>
      <c r="C33" s="60"/>
      <c r="D33" s="60"/>
      <c r="E33" s="60"/>
      <c r="F33" s="61"/>
      <c r="G33" s="49"/>
      <c r="H33" s="49"/>
      <c r="I33" s="49"/>
    </row>
    <row r="34" ht="13.5">
      <c r="A34" s="32"/>
    </row>
    <row r="35" spans="1:4" ht="14.25">
      <c r="A35" s="100" t="s">
        <v>14</v>
      </c>
      <c r="B35" s="100"/>
      <c r="C35" s="77"/>
      <c r="D35" s="77"/>
    </row>
    <row r="36" spans="1:6" ht="16.5" customHeight="1">
      <c r="A36" s="32"/>
      <c r="B36" s="2" t="s">
        <v>15</v>
      </c>
      <c r="E36" s="46">
        <f>D12</f>
        <v>1301165</v>
      </c>
      <c r="F36" s="2" t="s">
        <v>16</v>
      </c>
    </row>
    <row r="37" spans="1:6" ht="16.5" customHeight="1" thickBot="1">
      <c r="A37" s="32"/>
      <c r="B37" s="2" t="s">
        <v>17</v>
      </c>
      <c r="E37" s="46">
        <f>E32</f>
        <v>928302</v>
      </c>
      <c r="F37" s="2" t="s">
        <v>16</v>
      </c>
    </row>
    <row r="38" spans="1:6" ht="16.5" customHeight="1">
      <c r="A38" s="32"/>
      <c r="B38" s="47" t="s">
        <v>18</v>
      </c>
      <c r="C38" s="47"/>
      <c r="D38" s="47"/>
      <c r="E38" s="48">
        <f>+E36-E37</f>
        <v>372863</v>
      </c>
      <c r="F38" s="47" t="s">
        <v>31</v>
      </c>
    </row>
    <row r="39" spans="1:6" ht="16.5" customHeight="1">
      <c r="A39" s="32"/>
      <c r="B39" s="49"/>
      <c r="C39" s="49"/>
      <c r="D39" s="49"/>
      <c r="E39" s="50"/>
      <c r="F39" s="49"/>
    </row>
    <row r="40" ht="16.5" customHeight="1">
      <c r="A40" s="42" t="s">
        <v>19</v>
      </c>
    </row>
    <row r="41" spans="1:6" ht="16.5" customHeight="1">
      <c r="A41" s="79" t="s">
        <v>62</v>
      </c>
      <c r="B41" s="79"/>
      <c r="C41" s="79"/>
      <c r="D41" s="79"/>
      <c r="E41" s="79"/>
      <c r="F41" s="79"/>
    </row>
    <row r="42" spans="1:6" ht="16.5" customHeight="1">
      <c r="A42" s="33"/>
      <c r="B42" s="33"/>
      <c r="C42" s="33"/>
      <c r="D42" s="33"/>
      <c r="E42" s="33"/>
      <c r="F42" s="33"/>
    </row>
    <row r="43" spans="1:9" ht="16.5" customHeight="1">
      <c r="A43" s="33"/>
      <c r="B43" s="33"/>
      <c r="C43" s="33"/>
      <c r="D43" s="33"/>
      <c r="E43" s="33"/>
      <c r="F43" s="33"/>
      <c r="H43" s="34" t="s">
        <v>20</v>
      </c>
      <c r="I43" s="36"/>
    </row>
    <row r="44" spans="1:9" ht="16.5" customHeight="1">
      <c r="A44" s="34"/>
      <c r="B44" s="34"/>
      <c r="C44" s="34"/>
      <c r="D44" s="34"/>
      <c r="E44" s="34"/>
      <c r="F44" s="34"/>
      <c r="H44" s="34" t="s">
        <v>67</v>
      </c>
      <c r="I44" s="36"/>
    </row>
    <row r="45" spans="1:6" ht="16.5" customHeight="1">
      <c r="A45" s="34"/>
      <c r="B45" s="34"/>
      <c r="C45" s="34"/>
      <c r="D45" s="34"/>
      <c r="E45" s="34"/>
      <c r="F45" s="34"/>
    </row>
    <row r="46" ht="13.5">
      <c r="G46" s="43"/>
    </row>
  </sheetData>
  <sheetProtection/>
  <mergeCells count="24">
    <mergeCell ref="F1:I1"/>
    <mergeCell ref="A2:I2"/>
    <mergeCell ref="G5:I5"/>
    <mergeCell ref="G6:I6"/>
    <mergeCell ref="G7:H7"/>
    <mergeCell ref="G9:H9"/>
    <mergeCell ref="B5:C5"/>
    <mergeCell ref="B6:C6"/>
    <mergeCell ref="B7:C9"/>
    <mergeCell ref="D5:E5"/>
    <mergeCell ref="A35:B35"/>
    <mergeCell ref="D6:E6"/>
    <mergeCell ref="D7:E9"/>
    <mergeCell ref="D10:E10"/>
    <mergeCell ref="D11:E11"/>
    <mergeCell ref="A41:F41"/>
    <mergeCell ref="G10:H10"/>
    <mergeCell ref="G15:I15"/>
    <mergeCell ref="G24:G25"/>
    <mergeCell ref="G27:G28"/>
    <mergeCell ref="B10:C10"/>
    <mergeCell ref="B11:C11"/>
    <mergeCell ref="B12:C12"/>
    <mergeCell ref="D12:E12"/>
  </mergeCells>
  <printOptions horizontalCentered="1"/>
  <pageMargins left="0.7874015748031497" right="0.7874015748031497" top="0.984251968503937" bottom="0.984251968503937" header="0.5118110236220472" footer="0.5118110236220472"/>
  <pageSetup firstPageNumber="10" useFirstPageNumber="1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鶴ヶ島市役所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na_ariji</dc:creator>
  <cp:keywords/>
  <dc:description/>
  <cp:lastModifiedBy>清水　秀章</cp:lastModifiedBy>
  <cp:lastPrinted>2023-05-28T05:05:41Z</cp:lastPrinted>
  <dcterms:created xsi:type="dcterms:W3CDTF">2001-04-04T04:24:17Z</dcterms:created>
  <dcterms:modified xsi:type="dcterms:W3CDTF">2023-05-29T01:34:36Z</dcterms:modified>
  <cp:category/>
  <cp:version/>
  <cp:contentType/>
  <cp:contentStatus/>
</cp:coreProperties>
</file>