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財政課\１財政担当\調査・照会\平成28年度\55 【埼玉県市町村課】平成２７年度財政状況資料集の作成及び提出について（依頼）\04 県への提出\01 提出\今回からの追加分\"/>
    </mc:Choice>
  </mc:AlternateContent>
  <bookViews>
    <workbookView xWindow="0" yWindow="0" windowWidth="23040" windowHeight="9405" tabRatio="65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BE35" i="9"/>
  <c r="AM35" i="9"/>
  <c r="CO34" i="9"/>
  <c r="BW34" i="9"/>
  <c r="BW35" i="9" s="1"/>
  <c r="BW36" i="9" s="1"/>
  <c r="BW37" i="9" s="1"/>
  <c r="BW38" i="9" s="1"/>
  <c r="BW39" i="9" s="1"/>
  <c r="BW40" i="9" s="1"/>
  <c r="BW41" i="9" s="1"/>
  <c r="BW42" i="9" s="1"/>
  <c r="BW43" i="9" s="1"/>
  <c r="BE34" i="9"/>
  <c r="AM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alcChain>
</file>

<file path=xl/sharedStrings.xml><?xml version="1.0" encoding="utf-8"?>
<sst xmlns="http://schemas.openxmlformats.org/spreadsheetml/2006/main" count="1082" uniqueCount="564">
  <si>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</si>
  <si>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</si>
  <si>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</si>
  <si>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</si>
  <si>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</si>
  <si>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</si>
  <si>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</si>
  <si>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</si>
  <si>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</si>
  <si>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</si>
  <si>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</si>
  <si>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</si>
  <si>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</si>
  <si>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</si>
  <si>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</si>
  <si>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</si>
  <si>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</si>
  <si>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</si>
  <si>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</si>
  <si>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</si>
  <si>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</si>
  <si>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</si>
  <si>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</si>
  <si>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</si>
  <si>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</si>
  <si>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</si>
  <si>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</si>
  <si>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</si>
  <si>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</si>
  <si>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</si>
  <si>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</si>
  <si>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</si>
  <si>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</si>
  <si>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</si>
  <si>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</si>
  <si>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</si>
  <si>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</si>
  <si>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</si>
  <si>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</si>
  <si>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</si>
  <si>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</si>
  <si>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</si>
  <si>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</si>
  <si>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</si>
  <si>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</si>
  <si>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</si>
  <si>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</si>
  <si>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</si>
  <si>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</si>
  <si>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</si>
  <si>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</si>
  <si>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</si>
  <si>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</si>
  <si>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</si>
  <si>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</si>
  <si>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</si>
  <si>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</si>
  <si>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</si>
  <si>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</si>
  <si>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</si>
  <si>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</si>
  <si>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</si>
  <si>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</si>
  <si>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</si>
  <si>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</si>
  <si>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</si>
  <si>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</si>
  <si>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</si>
  <si>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</si>
  <si>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</si>
  <si>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</si>
  <si>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</si>
  <si>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</si>
  <si>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</si>
  <si>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</si>
  <si>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</si>
  <si>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</si>
  <si>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</si>
  <si>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</si>
  <si>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</si>
  <si>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</si>
  <si>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</si>
  <si>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鶴ケ島市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</si>
  <si>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</si>
  <si>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</si>
  <si>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</si>
  <si>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</si>
  <si>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</si>
  <si>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</si>
  <si>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</si>
  <si>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</si>
  <si>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</si>
  <si>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</si>
  <si>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</si>
  <si>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</si>
  <si>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</si>
  <si>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</si>
  <si>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</si>
  <si>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</si>
  <si>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</si>
  <si>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</si>
  <si>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</si>
  <si>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</si>
  <si>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</si>
  <si>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</si>
  <si>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</si>
  <si>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</si>
  <si>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</si>
  <si>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</si>
  <si>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</si>
  <si>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</si>
  <si>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</si>
  <si>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</si>
  <si>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</si>
  <si>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</si>
  <si>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</si>
  <si>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</si>
  <si>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</si>
  <si>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</si>
  <si>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</si>
  <si>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</si>
  <si>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</si>
  <si>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</si>
  <si>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</si>
  <si>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</si>
  <si>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</si>
  <si>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</si>
  <si>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</si>
  <si>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</si>
  <si>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</si>
  <si>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</si>
  <si>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</si>
  <si>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</si>
  <si>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</si>
  <si>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</si>
  <si>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</si>
  <si>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</si>
  <si>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</si>
  <si>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</si>
  <si>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</si>
  <si>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</si>
  <si>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</si>
  <si>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</si>
  <si>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</si>
  <si>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</si>
  <si>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</si>
  <si>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</si>
  <si>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</si>
  <si>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</si>
  <si>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</si>
  <si>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</si>
  <si>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</si>
  <si>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</si>
  <si>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</si>
  <si>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</si>
  <si>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</si>
  <si>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</si>
  <si>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</si>
  <si>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</si>
  <si>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</si>
  <si>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</si>
  <si>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</si>
  <si>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</si>
  <si>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</si>
  <si>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</si>
  <si>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</si>
  <si>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</si>
  <si>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</si>
  <si>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</si>
  <si>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</si>
  <si>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</si>
  <si>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</si>
  <si>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</si>
  <si>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</si>
  <si>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</si>
  <si>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</si>
  <si>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</si>
  <si>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</si>
  <si>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</si>
  <si>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</si>
  <si>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</si>
  <si>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</si>
  <si>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</si>
  <si>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</si>
  <si>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</si>
  <si>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</si>
  <si>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</si>
  <si>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</si>
  <si>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</si>
  <si>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</si>
  <si>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</si>
  <si>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</si>
  <si>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</si>
  <si>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</si>
  <si>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埼玉県鶴ケ島市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</si>
  <si>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</si>
  <si>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</si>
  <si>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</si>
  <si>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</si>
  <si>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</si>
  <si>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</si>
  <si>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</si>
  <si>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</si>
  <si>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</si>
  <si>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</si>
  <si>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</si>
  <si>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</si>
  <si>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</si>
  <si>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</si>
  <si>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</si>
  <si>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</si>
  <si>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</si>
  <si>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</si>
  <si>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</si>
  <si>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</si>
  <si>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</si>
  <si>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</si>
  <si>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</si>
  <si>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</si>
  <si>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</si>
  <si>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</si>
  <si>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</si>
  <si>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</si>
  <si>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</si>
  <si>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</si>
  <si>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</si>
  <si>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</si>
  <si>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</si>
  <si>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</si>
  <si>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</si>
  <si>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</si>
  <si>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</si>
  <si>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</si>
  <si>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</si>
  <si>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</si>
  <si>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</si>
  <si>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</si>
  <si>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</si>
  <si>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</si>
  <si>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</si>
  <si>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</si>
  <si>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</si>
  <si>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</si>
  <si>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</si>
  <si>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</si>
  <si>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</si>
  <si>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</si>
  <si>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</si>
  <si>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</si>
  <si>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</si>
  <si>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</si>
  <si>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</si>
  <si>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</si>
  <si>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</si>
  <si>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</si>
  <si>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</si>
  <si>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</si>
  <si>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</si>
  <si>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</si>
  <si>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</si>
  <si>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</si>
  <si>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</si>
  <si>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</si>
  <si>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</si>
  <si>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</si>
  <si>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</si>
  <si>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</si>
  <si>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</si>
  <si>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</si>
  <si>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</si>
  <si>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</si>
  <si>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</si>
  <si>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</si>
  <si>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</si>
  <si>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</si>
  <si>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</si>
  <si>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</si>
  <si>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</si>
  <si>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</si>
  <si>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</si>
  <si>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</si>
  <si>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</si>
  <si>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</si>
  <si>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</si>
  <si>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</si>
  <si>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</si>
  <si>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</si>
  <si>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</si>
  <si>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</si>
  <si>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</si>
  <si>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</si>
  <si>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</si>
  <si>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</si>
  <si>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</si>
  <si>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</si>
  <si>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</si>
  <si>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</si>
  <si>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</si>
  <si>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</si>
  <si>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</si>
  <si>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</si>
  <si>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</si>
  <si>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</si>
  <si>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</si>
  <si>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</si>
  <si>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</si>
  <si>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</si>
  <si>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</si>
  <si>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</si>
  <si>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</si>
  <si>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</si>
  <si>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</si>
  <si>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</si>
  <si>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</si>
  <si>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</si>
  <si>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</si>
  <si>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</si>
  <si>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</si>
  <si>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</si>
  <si>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</si>
  <si>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</si>
  <si>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</si>
  <si>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</si>
  <si>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</si>
  <si>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</si>
  <si>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</si>
  <si>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</si>
  <si>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</si>
  <si>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</si>
  <si>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</si>
  <si>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</si>
  <si>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</si>
  <si>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</si>
  <si>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</si>
  <si>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</si>
  <si>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</si>
  <si>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</si>
  <si>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</si>
  <si>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</si>
  <si>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</si>
  <si>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</si>
  <si>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</si>
  <si>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埼玉県鶴ケ島市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</si>
  <si>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</si>
  <si>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</si>
  <si>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</si>
  <si>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</si>
  <si>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</si>
  <si>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</si>
  <si>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</si>
  <si>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</si>
  <si>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</si>
  <si>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</si>
  <si>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</si>
  <si>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</si>
  <si>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</si>
  <si>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</si>
  <si>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</si>
  <si>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</si>
  <si>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</si>
  <si>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</si>
  <si>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</si>
  <si>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</si>
  <si>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坂戸都市計画事業一本松土地区画整理事業特別会計</t>
    <phoneticPr fontId="5"/>
  </si>
  <si>
    <t>坂戸都市計画事業若葉駅西口土地区画整理事業特別会計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</si>
  <si>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</si>
  <si>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</si>
  <si>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</si>
  <si>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</si>
  <si>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</si>
  <si>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</si>
  <si>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</si>
  <si>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</si>
  <si>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</si>
  <si>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</si>
  <si>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</si>
  <si>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</si>
  <si>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</si>
  <si>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</si>
  <si>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</si>
  <si>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</si>
  <si>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</si>
  <si>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</si>
  <si>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</si>
  <si>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</si>
  <si>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</si>
  <si>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</si>
  <si>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</si>
  <si>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</si>
  <si>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</si>
  <si>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</si>
  <si>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</si>
  <si>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</si>
  <si>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</si>
  <si>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</si>
  <si>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</si>
  <si>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</si>
  <si>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</si>
  <si>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</si>
  <si>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</si>
  <si>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</si>
  <si>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</si>
  <si>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</si>
  <si>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</si>
  <si>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</si>
  <si>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</si>
  <si>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</si>
  <si>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</si>
  <si>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</si>
  <si>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</si>
  <si>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</si>
  <si>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</si>
  <si>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</si>
  <si>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</si>
  <si>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</si>
  <si>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</si>
  <si>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</si>
  <si>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</si>
  <si>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</si>
  <si>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</si>
  <si>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</si>
  <si>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</si>
  <si>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</si>
  <si>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</si>
  <si>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</si>
  <si>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</si>
  <si>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</si>
  <si>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</si>
  <si>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</si>
  <si>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</si>
  <si>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</si>
  <si>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</si>
  <si>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</si>
  <si>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</si>
  <si>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</si>
  <si>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</si>
  <si>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</si>
  <si>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</si>
  <si>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</si>
  <si>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</si>
  <si>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</si>
  <si>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</si>
  <si>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</si>
  <si>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</si>
  <si>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</si>
  <si>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</si>
  <si>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</si>
  <si>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</si>
  <si>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</si>
  <si>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</si>
  <si>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</si>
  <si>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</si>
  <si>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</si>
  <si>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</si>
  <si>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</si>
  <si>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</si>
  <si>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</si>
  <si>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</si>
  <si>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</si>
  <si>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</si>
  <si>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</si>
  <si>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</si>
  <si>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</si>
  <si>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</si>
  <si>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</si>
  <si>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</si>
  <si>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</si>
  <si>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</si>
  <si>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</si>
  <si>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</si>
  <si>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</si>
  <si>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</si>
  <si>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</si>
  <si>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</si>
  <si>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</si>
  <si>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</si>
  <si>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</si>
  <si>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</si>
  <si>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</si>
  <si>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</si>
  <si>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</si>
  <si>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</si>
  <si>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</si>
  <si>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</si>
  <si>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</si>
  <si>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</si>
  <si>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</si>
  <si>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</si>
  <si>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</si>
  <si>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</si>
  <si>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</si>
  <si>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</si>
  <si>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</si>
  <si>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</si>
  <si>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</si>
  <si>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</si>
  <si>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</si>
  <si>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</si>
  <si>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</si>
  <si>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</si>
  <si>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</si>
  <si>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</si>
  <si>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</si>
  <si>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</si>
  <si>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</si>
  <si>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</si>
  <si>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</si>
  <si>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</si>
  <si>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</si>
  <si>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</si>
  <si>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</si>
  <si>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</si>
  <si>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</si>
  <si>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</si>
  <si>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</si>
  <si>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</si>
  <si>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</si>
  <si>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</si>
  <si>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</si>
  <si>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</si>
  <si>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3.98</t>
  </si>
  <si>
    <t>▲ 0.46</t>
  </si>
  <si>
    <t>一般会計</t>
  </si>
  <si>
    <t>国民健康保険特別会計</t>
  </si>
  <si>
    <t>介護保険特別会計</t>
  </si>
  <si>
    <t>坂戸都市計画事業一本松土地区画整理事業特別会計</t>
  </si>
  <si>
    <t>坂戸都市計画事業若葉駅西口土地区画整理事業特別会計</t>
  </si>
  <si>
    <t>後期高齢者医療特別会計</t>
  </si>
  <si>
    <t>その他会計（赤字）</t>
  </si>
  <si>
    <t>その他会計（黒字）</t>
  </si>
  <si>
    <t>坂戸、鶴ヶ島水道企業団</t>
    <rPh sb="0" eb="2">
      <t>サカド</t>
    </rPh>
    <rPh sb="3" eb="6">
      <t>ツルガシマ</t>
    </rPh>
    <rPh sb="6" eb="8">
      <t>スイドウ</t>
    </rPh>
    <rPh sb="8" eb="10">
      <t>キギョウ</t>
    </rPh>
    <rPh sb="10" eb="11">
      <t>ダン</t>
    </rPh>
    <phoneticPr fontId="2"/>
  </si>
  <si>
    <t>坂戸、鶴ヶ島下水道組合</t>
    <rPh sb="0" eb="2">
      <t>サカド</t>
    </rPh>
    <rPh sb="3" eb="6">
      <t>ツルガシマ</t>
    </rPh>
    <rPh sb="6" eb="9">
      <t>ゲスイドウ</t>
    </rPh>
    <rPh sb="9" eb="11">
      <t>クミアイ</t>
    </rPh>
    <phoneticPr fontId="2"/>
  </si>
  <si>
    <t>坂戸・鶴ヶ島消防組合</t>
    <rPh sb="0" eb="2">
      <t>サカド</t>
    </rPh>
    <rPh sb="3" eb="6">
      <t>ツルガシマ</t>
    </rPh>
    <rPh sb="6" eb="8">
      <t>ショウボウ</t>
    </rPh>
    <rPh sb="8" eb="10">
      <t>クミアイ</t>
    </rPh>
    <phoneticPr fontId="2"/>
  </si>
  <si>
    <t>坂戸地区衛生組合</t>
    <rPh sb="0" eb="2">
      <t>サカド</t>
    </rPh>
    <rPh sb="2" eb="4">
      <t>チク</t>
    </rPh>
    <rPh sb="4" eb="6">
      <t>エイセイ</t>
    </rPh>
    <rPh sb="6" eb="8">
      <t>クミアイ</t>
    </rPh>
    <phoneticPr fontId="2"/>
  </si>
  <si>
    <t>埼玉西部環境保全組合</t>
    <rPh sb="0" eb="2">
      <t>サイタマ</t>
    </rPh>
    <rPh sb="2" eb="4">
      <t>セイブ</t>
    </rPh>
    <rPh sb="4" eb="6">
      <t>カンキョウ</t>
    </rPh>
    <rPh sb="6" eb="8">
      <t>ホゼン</t>
    </rPh>
    <rPh sb="8" eb="10">
      <t>クミアイ</t>
    </rPh>
    <phoneticPr fontId="2"/>
  </si>
  <si>
    <t>広域静苑組合</t>
    <rPh sb="0" eb="2">
      <t>コウイキ</t>
    </rPh>
    <rPh sb="2" eb="3">
      <t>セイ</t>
    </rPh>
    <rPh sb="3" eb="4">
      <t>エン</t>
    </rPh>
    <rPh sb="4" eb="6">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</si>
  <si>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</si>
  <si>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</si>
  <si>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</si>
  <si>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法適用企業</t>
    <rPh sb="0" eb="1">
      <t>ホウ</t>
    </rPh>
    <rPh sb="1" eb="3">
      <t>テキヨウ</t>
    </rPh>
    <rPh sb="3" eb="5">
      <t>キギョウ</t>
    </rPh>
    <phoneticPr fontId="2"/>
  </si>
  <si>
    <t>公営企業会計</t>
    <rPh sb="0" eb="2">
      <t>コウエイ</t>
    </rPh>
    <rPh sb="2" eb="4">
      <t>キギョウ</t>
    </rPh>
    <rPh sb="4" eb="6">
      <t>カイケイ</t>
    </rPh>
    <phoneticPr fontId="2"/>
  </si>
  <si>
    <t>一般会計</t>
    <rPh sb="0" eb="2">
      <t>イッパン</t>
    </rPh>
    <rPh sb="2" eb="4">
      <t>カイケイ</t>
    </rPh>
    <phoneticPr fontId="2"/>
  </si>
  <si>
    <t>鶴ヶ島市土地開発公社</t>
    <rPh sb="0" eb="4">
      <t>ツルガシマシ</t>
    </rPh>
    <rPh sb="4" eb="6">
      <t>トチ</t>
    </rPh>
    <rPh sb="6" eb="8">
      <t>カイハツ</t>
    </rPh>
    <rPh sb="8" eb="10">
      <t>コウシャ</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</si>
  <si>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</si>
  <si>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</si>
  <si>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</si>
  <si>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</si>
  <si>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</si>
  <si>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</si>
  <si>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</si>
  <si>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</si>
  <si>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</si>
  <si>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</si>
  <si>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</si>
  <si>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</si>
  <si>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</si>
  <si>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</si>
  <si>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</si>
  <si>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</si>
  <si>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</si>
  <si>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</si>
  <si>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</si>
  <si>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昭和５２年度から昭和６１年度にかけて建設した小学校６校、中学校４校をはじめ、人口急増期に建設した公共施設が一斉に大規模改修の時期を迎えていることなどから、有形固定資産減価償却率は類似団体と比べ高くなっている。
　また、本市特有の事情として、借地の上に建設した公共施設が多いことから、公共施設等総合管理計画において、借地問題の解消に向け、海洋センター、老人福祉センター及び障害者生活介護施設については、代替施設を確保（施設機能の移転を含む）することによって借地の一部又は全部を返還すべき施設と位置付けており、機能維持のために必要な最低限の修繕しか行っていないことも、有形固定資産減価償却率を引き上げる要因となっている。
　一方、人口急増期に建設した公共施設に対して発行した地方債の償還は概ね終了していることに加え、人口急増期以降に建設した公共施設が少ないことから将来負担比率は類似団体と比べ低くなっている。
　今後は、公共施設等総合管理計画に基づく個別計画を策定し、公共施設の老朽化対策に積極的に取り組んでいく。</t>
    <rPh sb="336" eb="339">
      <t>チホウサイ</t>
    </rPh>
    <phoneticPr fontId="2"/>
  </si>
  <si>
    <t>　平成２７年度決算においては実質公債費比率が類似団体と同ポイント、将来負担比率が類似団体に比べ１８．９ポイント低くなっている。
　これは、人口急増期に建設した公共施設に係る地方債の定時償還が進んだこと、それ以降の公共施設の建設を抑制してきたことによる。
　現時点では、実質公債費比率、将来負担比率とも低下傾向にあるが、今後は、一部事務組合による施設整備事業に対する負担に加え、都市基盤整備や公共施設の老朽化対策など、活力ある地域づくりを推進する事業の財源として地方債を活用することから、実質公債費比率、将来負担比率とも一時的に上昇することが見込まれる。このため、これまで以上に地方債の新規発行及び公債費の適正化に取り組んでいく必要がある。</t>
    <rPh sb="86" eb="89">
      <t>チホウサイ</t>
    </rPh>
    <rPh sb="111" eb="113">
      <t>ケンセツ</t>
    </rPh>
    <rPh sb="114" eb="116">
      <t>ヨクセイ</t>
    </rPh>
    <rPh sb="128" eb="131">
      <t>ゲンジテン</t>
    </rPh>
    <rPh sb="134" eb="136">
      <t>ジッシツ</t>
    </rPh>
    <rPh sb="136" eb="139">
      <t>コウサイヒ</t>
    </rPh>
    <rPh sb="139" eb="141">
      <t>ヒリツ</t>
    </rPh>
    <rPh sb="142" eb="144">
      <t>ショウライ</t>
    </rPh>
    <rPh sb="144" eb="146">
      <t>フタン</t>
    </rPh>
    <rPh sb="146" eb="148">
      <t>ヒリツ</t>
    </rPh>
    <rPh sb="150" eb="152">
      <t>テイカ</t>
    </rPh>
    <rPh sb="152" eb="154">
      <t>ケイコウ</t>
    </rPh>
    <rPh sb="288" eb="290">
      <t>チホウ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</si>
</sst>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20" fillId="0" borderId="41" xfId="34" applyFont="1" applyFill="1" applyBorder="1" applyAlignment="1" applyProtection="1">
      <alignment horizontal="left" vertical="top" wrapText="1"/>
      <protection locked="0"/>
    </xf>
    <xf numFmtId="0" fontId="20" fillId="0" borderId="12" xfId="34" applyFont="1" applyFill="1" applyBorder="1" applyAlignment="1" applyProtection="1">
      <alignment horizontal="left" vertical="top"/>
      <protection locked="0"/>
    </xf>
    <xf numFmtId="0" fontId="20" fillId="0" borderId="45" xfId="34" applyFont="1" applyFill="1" applyBorder="1" applyAlignment="1" applyProtection="1">
      <alignment horizontal="left" vertical="top"/>
      <protection locked="0"/>
    </xf>
    <xf numFmtId="0" fontId="20" fillId="0" borderId="60" xfId="34" applyFont="1" applyFill="1" applyBorder="1" applyAlignment="1" applyProtection="1">
      <alignment horizontal="left" vertical="top"/>
      <protection locked="0"/>
    </xf>
    <xf numFmtId="0" fontId="20" fillId="0" borderId="0" xfId="34" applyFont="1" applyFill="1" applyBorder="1" applyAlignment="1" applyProtection="1">
      <alignment horizontal="left" vertical="top"/>
      <protection locked="0"/>
    </xf>
    <xf numFmtId="0" fontId="20" fillId="0" borderId="38" xfId="34" applyFont="1" applyFill="1" applyBorder="1" applyAlignment="1" applyProtection="1">
      <alignment horizontal="left" vertical="top"/>
      <protection locked="0"/>
    </xf>
    <xf numFmtId="0" fontId="20" fillId="0" borderId="37" xfId="34" applyFont="1" applyFill="1" applyBorder="1" applyAlignment="1" applyProtection="1">
      <alignment horizontal="left" vertical="top"/>
      <protection locked="0"/>
    </xf>
    <xf numFmtId="0" fontId="20" fillId="0" borderId="49" xfId="34" applyFont="1" applyFill="1" applyBorder="1" applyAlignment="1" applyProtection="1">
      <alignment horizontal="left" vertical="top"/>
      <protection locked="0"/>
    </xf>
    <xf numFmtId="0" fontId="20"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18446</c:v>
                </c:pt>
                <c:pt idx="1">
                  <c:v>26831</c:v>
                </c:pt>
                <c:pt idx="2">
                  <c:v>51801</c:v>
                </c:pt>
                <c:pt idx="3">
                  <c:v>27128</c:v>
                </c:pt>
                <c:pt idx="4">
                  <c:v>19936</c:v>
                </c:pt>
              </c:numCache>
            </c:numRef>
          </c:val>
          <c:smooth val="0"/>
        </c:ser>
        <c:dLbls>
          <c:showLegendKey val="0"/>
          <c:showVal val="0"/>
          <c:showCatName val="0"/>
          <c:showSerName val="0"/>
          <c:showPercent val="0"/>
          <c:showBubbleSize val="0"/>
        </c:dLbls>
        <c:marker val="1"/>
        <c:smooth val="0"/>
        <c:axId val="460596304"/>
        <c:axId val="460597480"/>
      </c:lineChart>
      <c:catAx>
        <c:axId val="460596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0597480"/>
        <c:crosses val="autoZero"/>
        <c:auto val="1"/>
        <c:lblAlgn val="ctr"/>
        <c:lblOffset val="100"/>
        <c:tickLblSkip val="1"/>
        <c:tickMarkSkip val="1"/>
        <c:noMultiLvlLbl val="0"/>
      </c:catAx>
      <c:valAx>
        <c:axId val="4605974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0596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6.52</c:v>
                </c:pt>
                <c:pt idx="1">
                  <c:v>7.22</c:v>
                </c:pt>
                <c:pt idx="2">
                  <c:v>7.97</c:v>
                </c:pt>
                <c:pt idx="3">
                  <c:v>6.57</c:v>
                </c:pt>
                <c:pt idx="4">
                  <c:v>6.42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12.26</c:v>
                </c:pt>
                <c:pt idx="1">
                  <c:v>12.26</c:v>
                </c:pt>
                <c:pt idx="2">
                  <c:v>13.65</c:v>
                </c:pt>
                <c:pt idx="3">
                  <c:v>11</c:v>
                </c:pt>
                <c:pt idx="4">
                  <c:v>10.4</c:v>
                </c:pt>
              </c:numCache>
            </c:numRef>
          </c:val>
        </c:ser>
        <c:dLbls>
          <c:showLegendKey val="0"/>
          <c:showVal val="0"/>
          <c:showCatName val="0"/>
          <c:showSerName val="0"/>
          <c:showPercent val="0"/>
          <c:showBubbleSize val="0"/>
        </c:dLbls>
        <c:gapWidth val="250"/>
        <c:overlap val="100"/>
        <c:axId val="460598264"/>
        <c:axId val="460596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0.73</c:v>
                </c:pt>
                <c:pt idx="1">
                  <c:v>0.66</c:v>
                </c:pt>
                <c:pt idx="2">
                  <c:v>2.33</c:v>
                </c:pt>
                <c:pt idx="3">
                  <c:v>-3.98</c:v>
                </c:pt>
                <c:pt idx="4">
                  <c:v>-0.46</c:v>
                </c:pt>
              </c:numCache>
            </c:numRef>
          </c:val>
          <c:smooth val="0"/>
        </c:ser>
        <c:dLbls>
          <c:showLegendKey val="0"/>
          <c:showVal val="0"/>
          <c:showCatName val="0"/>
          <c:showSerName val="0"/>
          <c:showPercent val="0"/>
          <c:showBubbleSize val="0"/>
        </c:dLbls>
        <c:marker val="1"/>
        <c:smooth val="0"/>
        <c:axId val="460598264"/>
        <c:axId val="460596696"/>
      </c:lineChart>
      <c:catAx>
        <c:axId val="460598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0596696"/>
        <c:crosses val="autoZero"/>
        <c:auto val="1"/>
        <c:lblAlgn val="ctr"/>
        <c:lblOffset val="100"/>
        <c:tickLblSkip val="1"/>
        <c:tickMarkSkip val="1"/>
        <c:noMultiLvlLbl val="0"/>
      </c:catAx>
      <c:valAx>
        <c:axId val="460596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598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ser>
        <c:ser>
          <c:idx val="5"/>
          <c:order val="5"/>
          <c:tx>
            <c:strRef>
              <c:f>データシート!$A$32</c:f>
              <c:strCache>
                <c:ptCount val="1"/>
                <c:pt idx="0">
                  <c:v>坂戸都市計画事業若葉駅西口土地区画整理事業特別会計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0.21</c:v>
                </c:pt>
                <c:pt idx="2">
                  <c:v>#N/A</c:v>
                </c:pt>
                <c:pt idx="3">
                  <c:v>0.13</c:v>
                </c:pt>
                <c:pt idx="4">
                  <c:v>#N/A</c:v>
                </c:pt>
                <c:pt idx="5">
                  <c:v>0.44</c:v>
                </c:pt>
                <c:pt idx="6">
                  <c:v>#N/A</c:v>
                </c:pt>
                <c:pt idx="7">
                  <c:v>0.18</c:v>
                </c:pt>
                <c:pt idx="8">
                  <c:v>#N/A</c:v>
                </c:pt>
                <c:pt idx="9">
                  <c:v>0.2</c:v>
                </c:pt>
              </c:numCache>
            </c:numRef>
          </c:val>
        </c:ser>
        <c:ser>
          <c:idx val="6"/>
          <c:order val="6"/>
          <c:tx>
            <c:strRef>
              <c:f>データシート!$A$33</c:f>
              <c:strCache>
                <c:ptCount val="1"/>
                <c:pt idx="0">
                  <c:v>坂戸都市計画事業一本松土地区画整理事業特別会計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0.13</c:v>
                </c:pt>
                <c:pt idx="2">
                  <c:v>#N/A</c:v>
                </c:pt>
                <c:pt idx="3">
                  <c:v>0.18</c:v>
                </c:pt>
                <c:pt idx="4">
                  <c:v>#N/A</c:v>
                </c:pt>
                <c:pt idx="5">
                  <c:v>0.26</c:v>
                </c:pt>
                <c:pt idx="6">
                  <c:v>#N/A</c:v>
                </c:pt>
                <c:pt idx="7">
                  <c:v>0.22</c:v>
                </c:pt>
                <c:pt idx="8">
                  <c:v>#N/A</c:v>
                </c:pt>
                <c:pt idx="9">
                  <c:v>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2.23</c:v>
                </c:pt>
                <c:pt idx="2">
                  <c:v>#N/A</c:v>
                </c:pt>
                <c:pt idx="3">
                  <c:v>1.38</c:v>
                </c:pt>
                <c:pt idx="4">
                  <c:v>#N/A</c:v>
                </c:pt>
                <c:pt idx="5">
                  <c:v>1.37</c:v>
                </c:pt>
                <c:pt idx="6">
                  <c:v>#N/A</c:v>
                </c:pt>
                <c:pt idx="7">
                  <c:v>1.31</c:v>
                </c:pt>
                <c:pt idx="8">
                  <c:v>#N/A</c:v>
                </c:pt>
                <c:pt idx="9">
                  <c:v>1.47</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4.16</c:v>
                </c:pt>
                <c:pt idx="2">
                  <c:v>#N/A</c:v>
                </c:pt>
                <c:pt idx="3">
                  <c:v>4.42</c:v>
                </c:pt>
                <c:pt idx="4">
                  <c:v>#N/A</c:v>
                </c:pt>
                <c:pt idx="5">
                  <c:v>2.92</c:v>
                </c:pt>
                <c:pt idx="6">
                  <c:v>#N/A</c:v>
                </c:pt>
                <c:pt idx="7">
                  <c:v>3.06</c:v>
                </c:pt>
                <c:pt idx="8">
                  <c:v>#N/A</c:v>
                </c:pt>
                <c:pt idx="9">
                  <c:v>1.81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6.16</c:v>
                </c:pt>
                <c:pt idx="2">
                  <c:v>#N/A</c:v>
                </c:pt>
                <c:pt idx="3">
                  <c:v>6.88</c:v>
                </c:pt>
                <c:pt idx="4">
                  <c:v>#N/A</c:v>
                </c:pt>
                <c:pt idx="5">
                  <c:v>7.27</c:v>
                </c:pt>
                <c:pt idx="6">
                  <c:v>#N/A</c:v>
                </c:pt>
                <c:pt idx="7">
                  <c:v>6.16</c:v>
                </c:pt>
                <c:pt idx="8">
                  <c:v>#N/A</c:v>
                </c:pt>
                <c:pt idx="9">
                  <c:v>6</c:v>
                </c:pt>
              </c:numCache>
            </c:numRef>
          </c:val>
        </c:ser>
        <c:dLbls>
          <c:showLegendKey val="0"/>
          <c:showVal val="0"/>
          <c:showCatName val="0"/>
          <c:showSerName val="0"/>
          <c:showPercent val="0"/>
          <c:showBubbleSize val="0"/>
        </c:dLbls>
        <c:gapWidth val="150"/>
        <c:overlap val="100"/>
        <c:axId val="460591600"/>
        <c:axId val="460591992"/>
      </c:barChart>
      <c:catAx>
        <c:axId val="46059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0591992"/>
        <c:crosses val="autoZero"/>
        <c:auto val="1"/>
        <c:lblAlgn val="ctr"/>
        <c:lblOffset val="100"/>
        <c:tickLblSkip val="1"/>
        <c:tickMarkSkip val="1"/>
        <c:noMultiLvlLbl val="0"/>
      </c:catAx>
      <c:valAx>
        <c:axId val="460591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591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1502</c:v>
                </c:pt>
                <c:pt idx="5">
                  <c:v>1500</c:v>
                </c:pt>
                <c:pt idx="8">
                  <c:v>1565</c:v>
                </c:pt>
                <c:pt idx="11">
                  <c:v>1624</c:v>
                </c:pt>
                <c:pt idx="14">
                  <c:v>1525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348</c:v>
                </c:pt>
                <c:pt idx="3">
                  <c:v>373</c:v>
                </c:pt>
                <c:pt idx="6">
                  <c:v>358</c:v>
                </c:pt>
                <c:pt idx="9">
                  <c:v>254</c:v>
                </c:pt>
                <c:pt idx="12">
                  <c:v>250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532</c:v>
                </c:pt>
                <c:pt idx="3">
                  <c:v>520</c:v>
                </c:pt>
                <c:pt idx="6">
                  <c:v>509</c:v>
                </c:pt>
                <c:pt idx="9">
                  <c:v>515</c:v>
                </c:pt>
                <c:pt idx="12">
                  <c:v>470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1442</c:v>
                </c:pt>
                <c:pt idx="3">
                  <c:v>1486</c:v>
                </c:pt>
                <c:pt idx="6">
                  <c:v>1527</c:v>
                </c:pt>
                <c:pt idx="9">
                  <c:v>1616</c:v>
                </c:pt>
                <c:pt idx="12">
                  <c:v>1581</c:v>
                </c:pt>
              </c:numCache>
            </c:numRef>
          </c:val>
        </c:ser>
        <c:dLbls>
          <c:showLegendKey val="0"/>
          <c:showVal val="0"/>
          <c:showCatName val="0"/>
          <c:showSerName val="0"/>
          <c:showPercent val="0"/>
          <c:showBubbleSize val="0"/>
        </c:dLbls>
        <c:gapWidth val="100"/>
        <c:overlap val="100"/>
        <c:axId val="460594344"/>
        <c:axId val="460595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820</c:v>
                </c:pt>
                <c:pt idx="2">
                  <c:v>#N/A</c:v>
                </c:pt>
                <c:pt idx="3">
                  <c:v>#N/A</c:v>
                </c:pt>
                <c:pt idx="4">
                  <c:v>879</c:v>
                </c:pt>
                <c:pt idx="5">
                  <c:v>#N/A</c:v>
                </c:pt>
                <c:pt idx="6">
                  <c:v>#N/A</c:v>
                </c:pt>
                <c:pt idx="7">
                  <c:v>829</c:v>
                </c:pt>
                <c:pt idx="8">
                  <c:v>#N/A</c:v>
                </c:pt>
                <c:pt idx="9">
                  <c:v>#N/A</c:v>
                </c:pt>
                <c:pt idx="10">
                  <c:v>761</c:v>
                </c:pt>
                <c:pt idx="11">
                  <c:v>#N/A</c:v>
                </c:pt>
                <c:pt idx="12">
                  <c:v>#N/A</c:v>
                </c:pt>
                <c:pt idx="13">
                  <c:v>776</c:v>
                </c:pt>
                <c:pt idx="14">
                  <c:v>#N/A</c:v>
                </c:pt>
              </c:numCache>
            </c:numRef>
          </c:val>
          <c:smooth val="0"/>
        </c:ser>
        <c:dLbls>
          <c:showLegendKey val="0"/>
          <c:showVal val="0"/>
          <c:showCatName val="0"/>
          <c:showSerName val="0"/>
          <c:showPercent val="0"/>
          <c:showBubbleSize val="0"/>
        </c:dLbls>
        <c:marker val="1"/>
        <c:smooth val="0"/>
        <c:axId val="460594344"/>
        <c:axId val="460595520"/>
      </c:lineChart>
      <c:catAx>
        <c:axId val="460594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0595520"/>
        <c:crosses val="autoZero"/>
        <c:auto val="1"/>
        <c:lblAlgn val="ctr"/>
        <c:lblOffset val="100"/>
        <c:tickLblSkip val="1"/>
        <c:tickMarkSkip val="1"/>
        <c:noMultiLvlLbl val="0"/>
      </c:catAx>
      <c:valAx>
        <c:axId val="46059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594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13980</c:v>
                </c:pt>
                <c:pt idx="5">
                  <c:v>14594</c:v>
                </c:pt>
                <c:pt idx="8">
                  <c:v>14958</c:v>
                </c:pt>
                <c:pt idx="11">
                  <c:v>15040</c:v>
                </c:pt>
                <c:pt idx="14">
                  <c:v>15191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4017</c:v>
                </c:pt>
                <c:pt idx="5">
                  <c:v>3793</c:v>
                </c:pt>
                <c:pt idx="8">
                  <c:v>3715</c:v>
                </c:pt>
                <c:pt idx="11">
                  <c:v>3665</c:v>
                </c:pt>
                <c:pt idx="14">
                  <c:v>3731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4024</c:v>
                </c:pt>
                <c:pt idx="5">
                  <c:v>4192</c:v>
                </c:pt>
                <c:pt idx="8">
                  <c:v>4775</c:v>
                </c:pt>
                <c:pt idx="11">
                  <c:v>4604</c:v>
                </c:pt>
                <c:pt idx="14">
                  <c:v>4818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1244</c:v>
                </c:pt>
                <c:pt idx="3">
                  <c:v>1557</c:v>
                </c:pt>
                <c:pt idx="6">
                  <c:v>1029</c:v>
                </c:pt>
                <c:pt idx="9">
                  <c:v>737</c:v>
                </c:pt>
                <c:pt idx="12">
                  <c:v>568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4963</c:v>
                </c:pt>
                <c:pt idx="3">
                  <c:v>4843</c:v>
                </c:pt>
                <c:pt idx="6">
                  <c:v>4647</c:v>
                </c:pt>
                <c:pt idx="9">
                  <c:v>4433</c:v>
                </c:pt>
                <c:pt idx="12">
                  <c:v>4627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3177</c:v>
                </c:pt>
                <c:pt idx="3">
                  <c:v>2359</c:v>
                </c:pt>
                <c:pt idx="6">
                  <c:v>2397</c:v>
                </c:pt>
                <c:pt idx="9">
                  <c:v>2143</c:v>
                </c:pt>
                <c:pt idx="12">
                  <c:v>1893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15632</c:v>
                </c:pt>
                <c:pt idx="3">
                  <c:v>16347</c:v>
                </c:pt>
                <c:pt idx="6">
                  <c:v>17925</c:v>
                </c:pt>
                <c:pt idx="9">
                  <c:v>18233</c:v>
                </c:pt>
                <c:pt idx="12">
                  <c:v>18319</c:v>
                </c:pt>
              </c:numCache>
            </c:numRef>
          </c:val>
        </c:ser>
        <c:dLbls>
          <c:showLegendKey val="0"/>
          <c:showVal val="0"/>
          <c:showCatName val="0"/>
          <c:showSerName val="0"/>
          <c:showPercent val="0"/>
          <c:showBubbleSize val="0"/>
        </c:dLbls>
        <c:gapWidth val="100"/>
        <c:overlap val="100"/>
        <c:axId val="471536480"/>
        <c:axId val="471540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2995</c:v>
                </c:pt>
                <c:pt idx="2">
                  <c:v>#N/A</c:v>
                </c:pt>
                <c:pt idx="3">
                  <c:v>#N/A</c:v>
                </c:pt>
                <c:pt idx="4">
                  <c:v>2528</c:v>
                </c:pt>
                <c:pt idx="5">
                  <c:v>#N/A</c:v>
                </c:pt>
                <c:pt idx="6">
                  <c:v>#N/A</c:v>
                </c:pt>
                <c:pt idx="7">
                  <c:v>2550</c:v>
                </c:pt>
                <c:pt idx="8">
                  <c:v>#N/A</c:v>
                </c:pt>
                <c:pt idx="9">
                  <c:v>#N/A</c:v>
                </c:pt>
                <c:pt idx="10">
                  <c:v>2238</c:v>
                </c:pt>
                <c:pt idx="11">
                  <c:v>#N/A</c:v>
                </c:pt>
                <c:pt idx="12">
                  <c:v>#N/A</c:v>
                </c:pt>
                <c:pt idx="13">
                  <c:v>1667</c:v>
                </c:pt>
                <c:pt idx="14">
                  <c:v>#N/A</c:v>
                </c:pt>
              </c:numCache>
            </c:numRef>
          </c:val>
          <c:smooth val="0"/>
        </c:ser>
        <c:dLbls>
          <c:showLegendKey val="0"/>
          <c:showVal val="0"/>
          <c:showCatName val="0"/>
          <c:showSerName val="0"/>
          <c:showPercent val="0"/>
          <c:showBubbleSize val="0"/>
        </c:dLbls>
        <c:marker val="1"/>
        <c:smooth val="0"/>
        <c:axId val="471536480"/>
        <c:axId val="471540008"/>
      </c:lineChart>
      <c:catAx>
        <c:axId val="47153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1540008"/>
        <c:crosses val="autoZero"/>
        <c:auto val="1"/>
        <c:lblAlgn val="ctr"/>
        <c:lblOffset val="100"/>
        <c:tickLblSkip val="1"/>
        <c:tickMarkSkip val="1"/>
        <c:noMultiLvlLbl val="0"/>
      </c:catAx>
      <c:valAx>
        <c:axId val="471540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536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{4BA93C5E-558B-4FA2-B263-564E8FB8561D}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{94F18115-22D6-4801-999F-5F34EEE11066}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{67C36D60-3982-4ACC-8154-6583603B475A}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{AD45FB7E-02CD-4CFE-88BA-3C9388E85A67}</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{AF202E98-C57E-4660-9BFA-D71131D47267}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68.5</c:v>
                </c:pt>
              </c:numCache>
            </c:numRef>
          </c:xVal>
          <c:yVal>
            <c:numRef>
              <c:f>公会計指標分析・財政指標組合せ分析表!$K$51:$O$51</c:f>
              <c:numCache>
                <c:formatCode>#,##0.0;"▲ "#,##0.0</c:formatCode>
                <c:ptCount val="5"/>
                <c:pt idx="4">
                  <c:v>14.7</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{F2D4155B-84C9-4C2F-BDE7-990EFB6AAF47}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{050379F6-EAB9-40EF-B29B-3C324F1A401A}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{3DD498C9-C233-4910-98C8-4A0B66AF674C}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{D957235D-3BF0-4DC7-83C2-AAA958EF6C03}</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{D2C2FD04-34F7-4B15-B861-BC6765B6F0D8}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59.6</c:v>
                </c:pt>
              </c:numCache>
            </c:numRef>
          </c:xVal>
          <c:yVal>
            <c:numRef>
              <c:f>公会計指標分析・財政指標組合せ分析表!$K$55:$O$55</c:f>
              <c:numCache>
                <c:formatCode>#,##0.0;"▲ "#,##0.0</c:formatCode>
                <c:ptCount val="5"/>
                <c:pt idx="4">
                  <c:v>33.6</c:v>
                </c:pt>
              </c:numCache>
            </c:numRef>
          </c:yVal>
          <c:smooth val="0"/>
        </c:ser>
        <c:dLbls>
          <c:showLegendKey val="0"/>
          <c:showVal val="0"/>
          <c:showCatName val="0"/>
          <c:showSerName val="0"/>
          <c:showPercent val="0"/>
          <c:showBubbleSize val="0"/>
        </c:dLbls>
        <c:axId val="471539224"/>
        <c:axId val="471534912"/>
      </c:scatterChart>
      <c:valAx>
        <c:axId val="471539224"/>
        <c:scaling>
          <c:orientation val="minMax"/>
          <c:max val="69.3"/>
          <c:min val="5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1534912"/>
        <c:crosses val="autoZero"/>
        <c:crossBetween val="midCat"/>
      </c:valAx>
      <c:valAx>
        <c:axId val="471534912"/>
        <c:scaling>
          <c:orientation val="minMax"/>
          <c:max val="37"/>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1539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{2E292602-794E-4F93-BD67-1E87D4013B7E}</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{D2DDB8ED-AE13-42A5-B329-7234250D889F}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{9A8DAD07-C614-41D5-8D87-8324F577B23B}</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{BAF439E8-2002-4B09-93F5-2733CEF57961}</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{F3E8295D-B15B-49DC-9EBC-C3648FBFDAAF}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8.8000000000000007</c:v>
                </c:pt>
                <c:pt idx="1">
                  <c:v>7.9</c:v>
                </c:pt>
                <c:pt idx="2">
                  <c:v>7.6</c:v>
                </c:pt>
                <c:pt idx="3">
                  <c:v>7.4</c:v>
                </c:pt>
                <c:pt idx="4">
                  <c:v>7</c:v>
                </c:pt>
              </c:numCache>
            </c:numRef>
          </c:xVal>
          <c:yVal>
            <c:numRef>
              <c:f>公会計指標分析・財政指標組合せ分析表!$K$73:$O$73</c:f>
              <c:numCache>
                <c:formatCode>#,##0.0;"▲ "#,##0.0</c:formatCode>
                <c:ptCount val="5"/>
                <c:pt idx="0">
                  <c:v>27.2</c:v>
                </c:pt>
                <c:pt idx="1">
                  <c:v>23</c:v>
                </c:pt>
                <c:pt idx="2">
                  <c:v>23.1</c:v>
                </c:pt>
                <c:pt idx="3">
                  <c:v>20.3</c:v>
                </c:pt>
                <c:pt idx="4">
                  <c:v>14.7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{0FA4CFF5-59AB-4394-8118-1C4DECE446BA}</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{EBAB0B5F-95A4-4A3E-8A50-EB087DD722E2}</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{286E7FDB-B64C-47F4-98AE-299F4D9AFA84}</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{4B92B04B-0741-4350-86A5-8C70F64D5AA7}</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{0305F738-9301-4A57-9C66-BA3A30811C84}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471538440"/>
        <c:axId val="471541968"/>
      </c:scatterChart>
      <c:valAx>
        <c:axId val="471538440"/>
        <c:scaling>
          <c:orientation val="minMax"/>
          <c:max val="11.5"/>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1541968"/>
        <c:crosses val="autoZero"/>
        <c:crossBetween val="midCat"/>
      </c:valAx>
      <c:valAx>
        <c:axId val="471541968"/>
        <c:scaling>
          <c:orientation val="minMax"/>
          <c:max val="7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15384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埼玉県鶴ケ島市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70,145
69,206
17.65
21,963,457
21,053,413
804,437
12,538,041
18,319,044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14.7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財政力指数はここ数年ほぼ横ばい（前年度比では０．０１ポイント上昇）で推移し、類似団体平均を上回っているものの、その差は縮小傾向にある。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今後、第５次鶴ヶ島市総合計画・後期基本計画及び鶴ヶ島市行政改革推進計画に基づき、更なる事務の効率化、行政改革の推進を進めるとともに、自主財源の確保等により財政の健全化に努める。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35560</xdr:rowOff>
    </xdr:from>
    <xdr:to>
      <xdr:col>7</xdr:col>
      <xdr:colOff>152400</xdr:colOff>
      <xdr:row>38</xdr:row>
      <xdr:rowOff>59690</xdr:rowOff>
    </xdr:to>
    <xdr:cxnSp macro="">
      <xdr:nvCxnSpPr>
        <xdr:cNvPr id="66" name="直線コネクタ 65"/>
        <xdr:cNvCxnSpPr/>
      </xdr:nvCxnSpPr>
      <xdr:spPr>
        <a:xfrm flipV="1">
          <a:off x="4114800" y="65506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59690</xdr:rowOff>
    </xdr:from>
    <xdr:to>
      <xdr:col>6</xdr:col>
      <xdr:colOff>0</xdr:colOff>
      <xdr:row>38</xdr:row>
      <xdr:rowOff>59690</xdr:rowOff>
    </xdr:to>
    <xdr:cxnSp macro="">
      <xdr:nvCxnSpPr>
        <xdr:cNvPr id="69" name="直線コネクタ 68"/>
        <xdr:cNvCxnSpPr/>
      </xdr:nvCxnSpPr>
      <xdr:spPr>
        <a:xfrm>
          <a:off x="3225800" y="6574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59690</xdr:rowOff>
    </xdr:from>
    <xdr:to>
      <xdr:col>4</xdr:col>
      <xdr:colOff>482600</xdr:colOff>
      <xdr:row>38</xdr:row>
      <xdr:rowOff>59690</xdr:rowOff>
    </xdr:to>
    <xdr:cxnSp macro="">
      <xdr:nvCxnSpPr>
        <xdr:cNvPr id="72" name="直線コネクタ 71"/>
        <xdr:cNvCxnSpPr/>
      </xdr:nvCxnSpPr>
      <xdr:spPr>
        <a:xfrm>
          <a:off x="2336800" y="6574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158750</xdr:rowOff>
    </xdr:from>
    <xdr:to>
      <xdr:col>3</xdr:col>
      <xdr:colOff>279400</xdr:colOff>
      <xdr:row>38</xdr:row>
      <xdr:rowOff>59690</xdr:rowOff>
    </xdr:to>
    <xdr:cxnSp macro="">
      <xdr:nvCxnSpPr>
        <xdr:cNvPr id="75" name="直線コネクタ 74"/>
        <xdr:cNvCxnSpPr/>
      </xdr:nvCxnSpPr>
      <xdr:spPr>
        <a:xfrm>
          <a:off x="1447800" y="65024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156210</xdr:rowOff>
    </xdr:from>
    <xdr:to>
      <xdr:col>7</xdr:col>
      <xdr:colOff>203200</xdr:colOff>
      <xdr:row>38</xdr:row>
      <xdr:rowOff>86360</xdr:rowOff>
    </xdr:to>
    <xdr:sp macro="" textlink="">
      <xdr:nvSpPr>
        <xdr:cNvPr id="85" name="円/楕円 84"/>
        <xdr:cNvSpPr/>
      </xdr:nvSpPr>
      <xdr:spPr>
        <a:xfrm>
          <a:off x="4902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1287</xdr:rowOff>
    </xdr:from>
    <xdr:ext cx="762000" cy="259045"/>
    <xdr:sp macro="" textlink="">
      <xdr:nvSpPr>
        <xdr:cNvPr id="86" name="財政力該当値テキスト"/>
        <xdr:cNvSpPr txBox="1"/>
      </xdr:nvSpPr>
      <xdr:spPr>
        <a:xfrm>
          <a:off x="5041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8890</xdr:rowOff>
    </xdr:from>
    <xdr:to>
      <xdr:col>6</xdr:col>
      <xdr:colOff>50800</xdr:colOff>
      <xdr:row>38</xdr:row>
      <xdr:rowOff>110490</xdr:rowOff>
    </xdr:to>
    <xdr:sp macro="" textlink="">
      <xdr:nvSpPr>
        <xdr:cNvPr id="87" name="円/楕円 86"/>
        <xdr:cNvSpPr/>
      </xdr:nvSpPr>
      <xdr:spPr>
        <a:xfrm>
          <a:off x="4064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120667</xdr:rowOff>
    </xdr:from>
    <xdr:ext cx="736600" cy="259045"/>
    <xdr:sp macro="" textlink="">
      <xdr:nvSpPr>
        <xdr:cNvPr id="88" name="テキスト ボックス 87"/>
        <xdr:cNvSpPr txBox="1"/>
      </xdr:nvSpPr>
      <xdr:spPr>
        <a:xfrm>
          <a:off x="3733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8890</xdr:rowOff>
    </xdr:from>
    <xdr:to>
      <xdr:col>4</xdr:col>
      <xdr:colOff>533400</xdr:colOff>
      <xdr:row>38</xdr:row>
      <xdr:rowOff>110490</xdr:rowOff>
    </xdr:to>
    <xdr:sp macro="" textlink="">
      <xdr:nvSpPr>
        <xdr:cNvPr id="89" name="円/楕円 88"/>
        <xdr:cNvSpPr/>
      </xdr:nvSpPr>
      <xdr:spPr>
        <a:xfrm>
          <a:off x="3175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120667</xdr:rowOff>
    </xdr:from>
    <xdr:ext cx="762000" cy="259045"/>
    <xdr:sp macro="" textlink="">
      <xdr:nvSpPr>
        <xdr:cNvPr id="90" name="テキスト ボックス 89"/>
        <xdr:cNvSpPr txBox="1"/>
      </xdr:nvSpPr>
      <xdr:spPr>
        <a:xfrm>
          <a:off x="2844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8890</xdr:rowOff>
    </xdr:from>
    <xdr:to>
      <xdr:col>3</xdr:col>
      <xdr:colOff>330200</xdr:colOff>
      <xdr:row>38</xdr:row>
      <xdr:rowOff>110490</xdr:rowOff>
    </xdr:to>
    <xdr:sp macro="" textlink="">
      <xdr:nvSpPr>
        <xdr:cNvPr id="91" name="円/楕円 90"/>
        <xdr:cNvSpPr/>
      </xdr:nvSpPr>
      <xdr:spPr>
        <a:xfrm>
          <a:off x="2286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120667</xdr:rowOff>
    </xdr:from>
    <xdr:ext cx="762000" cy="259045"/>
    <xdr:sp macro="" textlink="">
      <xdr:nvSpPr>
        <xdr:cNvPr id="92" name="テキスト ボックス 91"/>
        <xdr:cNvSpPr txBox="1"/>
      </xdr:nvSpPr>
      <xdr:spPr>
        <a:xfrm>
          <a:off x="1955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93" name="円/楕円 92"/>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48277</xdr:rowOff>
    </xdr:from>
    <xdr:ext cx="762000" cy="259045"/>
    <xdr:sp macro="" textlink="">
      <xdr:nvSpPr>
        <xdr:cNvPr id="94" name="テキスト ボックス 93"/>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経常収支比率は、平成２５年度に非常勤職員の任用形態の見直しを行ったことにより、類似団体平均を大きく上回っていたが、平成２７年度は平均値と同ポイントまで改善した。</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平成２７年度においては、歳出では障害者自立支援、民間保育所や認定こども園の入所委託の伸び等により扶助費が増加した一方、一部事務組合への負担金や公債費が減少したこと等により、経常経費充当一般財源等は全体で約７，２００万円の増に留まった。</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歳入では、臨時財政対策債が減少した一方、市税や地方消費税交付金が増加したこと等により、経常一般財源等収入額は全体で約４億４，７００万円の増となった。</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その結果、経常収支比率は前年度と比較し２．７ポイントの改善となった。</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今後も、鶴ヶ島市行政改革推進計画に基づく職員数の削減（５年間で１４人）、民間活力の更なる活用などにより義務的経費の削減に努める。</a:t>
          </a:r>
          <a:endParaRPr kumimoji="1" lang="ja-JP" altLang="en-US" sz="10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109946</xdr:rowOff>
    </xdr:from>
    <xdr:to>
      <xdr:col>7</xdr:col>
      <xdr:colOff>152400</xdr:colOff>
      <xdr:row>63</xdr:row>
      <xdr:rowOff>124641</xdr:rowOff>
    </xdr:to>
    <xdr:cxnSp macro="">
      <xdr:nvCxnSpPr>
        <xdr:cNvPr id="131" name="直線コネクタ 130"/>
        <xdr:cNvCxnSpPr/>
      </xdr:nvCxnSpPr>
      <xdr:spPr>
        <a:xfrm flipV="1">
          <a:off x="4114800" y="10739846"/>
          <a:ext cx="8382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75673</xdr:rowOff>
    </xdr:from>
    <xdr:ext cx="762000" cy="259045"/>
    <xdr:sp macro="" textlink="">
      <xdr:nvSpPr>
        <xdr:cNvPr id="132" name="財政構造の弾力性平均値テキスト"/>
        <xdr:cNvSpPr txBox="1"/>
      </xdr:nvSpPr>
      <xdr:spPr>
        <a:xfrm>
          <a:off x="5041900" y="1053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69487</xdr:rowOff>
    </xdr:from>
    <xdr:to>
      <xdr:col>6</xdr:col>
      <xdr:colOff>0</xdr:colOff>
      <xdr:row>63</xdr:row>
      <xdr:rowOff>124641</xdr:rowOff>
    </xdr:to>
    <xdr:cxnSp macro="">
      <xdr:nvCxnSpPr>
        <xdr:cNvPr id="134" name="直線コネクタ 133"/>
        <xdr:cNvCxnSpPr/>
      </xdr:nvCxnSpPr>
      <xdr:spPr>
        <a:xfrm>
          <a:off x="3225800" y="1087083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27215</xdr:rowOff>
    </xdr:from>
    <xdr:to>
      <xdr:col>4</xdr:col>
      <xdr:colOff>482600</xdr:colOff>
      <xdr:row>63</xdr:row>
      <xdr:rowOff>69487</xdr:rowOff>
    </xdr:to>
    <xdr:cxnSp macro="">
      <xdr:nvCxnSpPr>
        <xdr:cNvPr id="137" name="直線コネクタ 136"/>
        <xdr:cNvCxnSpPr/>
      </xdr:nvCxnSpPr>
      <xdr:spPr>
        <a:xfrm>
          <a:off x="2336800" y="10657115"/>
          <a:ext cx="889000" cy="21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62</xdr:row>
      <xdr:rowOff>27215</xdr:rowOff>
    </xdr:to>
    <xdr:cxnSp macro="">
      <xdr:nvCxnSpPr>
        <xdr:cNvPr id="140" name="直線コネクタ 139"/>
        <xdr:cNvCxnSpPr/>
      </xdr:nvCxnSpPr>
      <xdr:spPr>
        <a:xfrm>
          <a:off x="1447800" y="10601960"/>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2" name="テキスト ボックス 14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50" name="円/楕円 149"/>
        <xdr:cNvSpPr/>
      </xdr:nvSpPr>
      <xdr:spPr>
        <a:xfrm>
          <a:off x="49022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31223</xdr:rowOff>
    </xdr:from>
    <xdr:ext cx="762000" cy="259045"/>
    <xdr:sp macro="" textlink="">
      <xdr:nvSpPr>
        <xdr:cNvPr id="151" name="財政構造の弾力性該当値テキスト"/>
        <xdr:cNvSpPr txBox="1"/>
      </xdr:nvSpPr>
      <xdr:spPr>
        <a:xfrm>
          <a:off x="5041900" y="1066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73841</xdr:rowOff>
    </xdr:from>
    <xdr:to>
      <xdr:col>6</xdr:col>
      <xdr:colOff>50800</xdr:colOff>
      <xdr:row>64</xdr:row>
      <xdr:rowOff>3991</xdr:rowOff>
    </xdr:to>
    <xdr:sp macro="" textlink="">
      <xdr:nvSpPr>
        <xdr:cNvPr id="152" name="円/楕円 151"/>
        <xdr:cNvSpPr/>
      </xdr:nvSpPr>
      <xdr:spPr>
        <a:xfrm>
          <a:off x="4064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160218</xdr:rowOff>
    </xdr:from>
    <xdr:ext cx="736600" cy="259045"/>
    <xdr:sp macro="" textlink="">
      <xdr:nvSpPr>
        <xdr:cNvPr id="153" name="テキスト ボックス 152"/>
        <xdr:cNvSpPr txBox="1"/>
      </xdr:nvSpPr>
      <xdr:spPr>
        <a:xfrm>
          <a:off x="3733800" y="1096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18687</xdr:rowOff>
    </xdr:from>
    <xdr:to>
      <xdr:col>4</xdr:col>
      <xdr:colOff>533400</xdr:colOff>
      <xdr:row>63</xdr:row>
      <xdr:rowOff>120287</xdr:rowOff>
    </xdr:to>
    <xdr:sp macro="" textlink="">
      <xdr:nvSpPr>
        <xdr:cNvPr id="154" name="円/楕円 153"/>
        <xdr:cNvSpPr/>
      </xdr:nvSpPr>
      <xdr:spPr>
        <a:xfrm>
          <a:off x="3175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105064</xdr:rowOff>
    </xdr:from>
    <xdr:ext cx="762000" cy="259045"/>
    <xdr:sp macro="" textlink="">
      <xdr:nvSpPr>
        <xdr:cNvPr id="155" name="テキスト ボックス 154"/>
        <xdr:cNvSpPr txBox="1"/>
      </xdr:nvSpPr>
      <xdr:spPr>
        <a:xfrm>
          <a:off x="2844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147865</xdr:rowOff>
    </xdr:from>
    <xdr:to>
      <xdr:col>3</xdr:col>
      <xdr:colOff>330200</xdr:colOff>
      <xdr:row>62</xdr:row>
      <xdr:rowOff>78015</xdr:rowOff>
    </xdr:to>
    <xdr:sp macro="" textlink="">
      <xdr:nvSpPr>
        <xdr:cNvPr id="156" name="円/楕円 155"/>
        <xdr:cNvSpPr/>
      </xdr:nvSpPr>
      <xdr:spPr>
        <a:xfrm>
          <a:off x="2286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62792</xdr:rowOff>
    </xdr:from>
    <xdr:ext cx="762000" cy="259045"/>
    <xdr:sp macro="" textlink="">
      <xdr:nvSpPr>
        <xdr:cNvPr id="157" name="テキスト ボックス 156"/>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58" name="円/楕円 157"/>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7637</xdr:rowOff>
    </xdr:from>
    <xdr:ext cx="762000" cy="259045"/>
    <xdr:sp macro="" textlink="">
      <xdr:nvSpPr>
        <xdr:cNvPr id="159" name="テキスト ボックス 158"/>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人件費、物件費、維持補修費の合計額の人口１人当たりの金額が類似団体を下回っているのは、主に物件費が要因となっている。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物件費のうち、特に衛生費に係る委託料が他団体と比べ大幅に下回っており、これはごみ処理やし尿処理を近隣市町と一部事務組合を構成し共同処理を行っていることによる。</a:t>
          </a:r>
        </a:p>
        <a:p>
          <a:r>
            <a:rPr lang="ja-JP" altLang="en-US" sz="1100">
              <a:solidFill>
                <a:schemeClr val="dk1"/>
              </a:solidFill>
              <a:effectLst/>
              <a:latin typeface="+mn-lt"/>
              <a:ea typeface="+mn-ea"/>
              <a:cs typeface="+mn-cs"/>
            </a:rPr>
            <a:t>　そのほか</a:t>
          </a:r>
          <a:r>
            <a:rPr lang="ja-JP" altLang="ja-JP" sz="1100">
              <a:solidFill>
                <a:schemeClr val="dk1"/>
              </a:solidFill>
              <a:effectLst/>
              <a:latin typeface="+mn-lt"/>
              <a:ea typeface="+mn-ea"/>
              <a:cs typeface="+mn-cs"/>
            </a:rPr>
            <a:t>、消防や下水道など</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一部事務組合</a:t>
          </a:r>
          <a:r>
            <a:rPr lang="ja-JP" altLang="en-US" sz="1100">
              <a:solidFill>
                <a:schemeClr val="dk1"/>
              </a:solidFill>
              <a:effectLst/>
              <a:latin typeface="+mn-lt"/>
              <a:ea typeface="+mn-ea"/>
              <a:cs typeface="+mn-cs"/>
            </a:rPr>
            <a:t>により事務を</a:t>
          </a:r>
          <a:r>
            <a:rPr lang="ja-JP" altLang="ja-JP" sz="1100">
              <a:solidFill>
                <a:schemeClr val="dk1"/>
              </a:solidFill>
              <a:effectLst/>
              <a:latin typeface="+mn-lt"/>
              <a:ea typeface="+mn-ea"/>
              <a:cs typeface="+mn-cs"/>
            </a:rPr>
            <a:t>行っていることから、一部事務組合職員の人件費など、直営で実施する場合には人件費・物件費等に区分される経費が負担金という形での支出になっていることも、類似団体を下回っている要因と考えられる。</a:t>
          </a:r>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48921</xdr:rowOff>
    </xdr:from>
    <xdr:to>
      <xdr:col>7</xdr:col>
      <xdr:colOff>152400</xdr:colOff>
      <xdr:row>83</xdr:row>
      <xdr:rowOff>48961</xdr:rowOff>
    </xdr:to>
    <xdr:cxnSp macro="">
      <xdr:nvCxnSpPr>
        <xdr:cNvPr id="194" name="直線コネクタ 193"/>
        <xdr:cNvCxnSpPr/>
      </xdr:nvCxnSpPr>
      <xdr:spPr>
        <a:xfrm flipV="1">
          <a:off x="4114800" y="14279271"/>
          <a:ext cx="8382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108449</xdr:rowOff>
    </xdr:from>
    <xdr:to>
      <xdr:col>6</xdr:col>
      <xdr:colOff>0</xdr:colOff>
      <xdr:row>83</xdr:row>
      <xdr:rowOff>48961</xdr:rowOff>
    </xdr:to>
    <xdr:cxnSp macro="">
      <xdr:nvCxnSpPr>
        <xdr:cNvPr id="197" name="直線コネクタ 196"/>
        <xdr:cNvCxnSpPr/>
      </xdr:nvCxnSpPr>
      <xdr:spPr>
        <a:xfrm>
          <a:off x="3225800" y="14167349"/>
          <a:ext cx="889000" cy="1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108449</xdr:rowOff>
    </xdr:from>
    <xdr:to>
      <xdr:col>4</xdr:col>
      <xdr:colOff>482600</xdr:colOff>
      <xdr:row>82</xdr:row>
      <xdr:rowOff>131440</xdr:rowOff>
    </xdr:to>
    <xdr:cxnSp macro="">
      <xdr:nvCxnSpPr>
        <xdr:cNvPr id="200" name="直線コネクタ 199"/>
        <xdr:cNvCxnSpPr/>
      </xdr:nvCxnSpPr>
      <xdr:spPr>
        <a:xfrm flipV="1">
          <a:off x="2336800" y="14167349"/>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131440</xdr:rowOff>
    </xdr:from>
    <xdr:to>
      <xdr:col>3</xdr:col>
      <xdr:colOff>279400</xdr:colOff>
      <xdr:row>82</xdr:row>
      <xdr:rowOff>158384</xdr:rowOff>
    </xdr:to>
    <xdr:cxnSp macro="">
      <xdr:nvCxnSpPr>
        <xdr:cNvPr id="203" name="直線コネクタ 202"/>
        <xdr:cNvCxnSpPr/>
      </xdr:nvCxnSpPr>
      <xdr:spPr>
        <a:xfrm flipV="1">
          <a:off x="1447800" y="14190340"/>
          <a:ext cx="889000" cy="2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169571</xdr:rowOff>
    </xdr:from>
    <xdr:to>
      <xdr:col>7</xdr:col>
      <xdr:colOff>203200</xdr:colOff>
      <xdr:row>83</xdr:row>
      <xdr:rowOff>99721</xdr:rowOff>
    </xdr:to>
    <xdr:sp macro="" textlink="">
      <xdr:nvSpPr>
        <xdr:cNvPr id="213" name="円/楕円 212"/>
        <xdr:cNvSpPr/>
      </xdr:nvSpPr>
      <xdr:spPr>
        <a:xfrm>
          <a:off x="4902200" y="1422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14648</xdr:rowOff>
    </xdr:from>
    <xdr:ext cx="762000" cy="259045"/>
    <xdr:sp macro="" textlink="">
      <xdr:nvSpPr>
        <xdr:cNvPr id="214" name="人件費・物件費等の状況該当値テキスト"/>
        <xdr:cNvSpPr txBox="1"/>
      </xdr:nvSpPr>
      <xdr:spPr>
        <a:xfrm>
          <a:off x="5041900" y="1407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95,702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169611</xdr:rowOff>
    </xdr:from>
    <xdr:to>
      <xdr:col>6</xdr:col>
      <xdr:colOff>50800</xdr:colOff>
      <xdr:row>83</xdr:row>
      <xdr:rowOff>99761</xdr:rowOff>
    </xdr:to>
    <xdr:sp macro="" textlink="">
      <xdr:nvSpPr>
        <xdr:cNvPr id="215" name="円/楕円 214"/>
        <xdr:cNvSpPr/>
      </xdr:nvSpPr>
      <xdr:spPr>
        <a:xfrm>
          <a:off x="4064000" y="142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109938</xdr:rowOff>
    </xdr:from>
    <xdr:ext cx="736600" cy="259045"/>
    <xdr:sp macro="" textlink="">
      <xdr:nvSpPr>
        <xdr:cNvPr id="216" name="テキスト ボックス 215"/>
        <xdr:cNvSpPr txBox="1"/>
      </xdr:nvSpPr>
      <xdr:spPr>
        <a:xfrm>
          <a:off x="3733800" y="1399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95,705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57649</xdr:rowOff>
    </xdr:from>
    <xdr:to>
      <xdr:col>4</xdr:col>
      <xdr:colOff>533400</xdr:colOff>
      <xdr:row>82</xdr:row>
      <xdr:rowOff>159249</xdr:rowOff>
    </xdr:to>
    <xdr:sp macro="" textlink="">
      <xdr:nvSpPr>
        <xdr:cNvPr id="217" name="円/楕円 216"/>
        <xdr:cNvSpPr/>
      </xdr:nvSpPr>
      <xdr:spPr>
        <a:xfrm>
          <a:off x="3175000" y="1411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169426</xdr:rowOff>
    </xdr:from>
    <xdr:ext cx="762000" cy="259045"/>
    <xdr:sp macro="" textlink="">
      <xdr:nvSpPr>
        <xdr:cNvPr id="218" name="テキスト ボックス 217"/>
        <xdr:cNvSpPr txBox="1"/>
      </xdr:nvSpPr>
      <xdr:spPr>
        <a:xfrm>
          <a:off x="2844800" y="1388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87,353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80640</xdr:rowOff>
    </xdr:from>
    <xdr:to>
      <xdr:col>3</xdr:col>
      <xdr:colOff>330200</xdr:colOff>
      <xdr:row>83</xdr:row>
      <xdr:rowOff>10790</xdr:rowOff>
    </xdr:to>
    <xdr:sp macro="" textlink="">
      <xdr:nvSpPr>
        <xdr:cNvPr id="219" name="円/楕円 218"/>
        <xdr:cNvSpPr/>
      </xdr:nvSpPr>
      <xdr:spPr>
        <a:xfrm>
          <a:off x="2286000" y="141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20967</xdr:rowOff>
    </xdr:from>
    <xdr:ext cx="762000" cy="259045"/>
    <xdr:sp macro="" textlink="">
      <xdr:nvSpPr>
        <xdr:cNvPr id="220" name="テキスト ボックス 219"/>
        <xdr:cNvSpPr txBox="1"/>
      </xdr:nvSpPr>
      <xdr:spPr>
        <a:xfrm>
          <a:off x="1955800" y="1390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89,068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107584</xdr:rowOff>
    </xdr:from>
    <xdr:to>
      <xdr:col>2</xdr:col>
      <xdr:colOff>127000</xdr:colOff>
      <xdr:row>83</xdr:row>
      <xdr:rowOff>37734</xdr:rowOff>
    </xdr:to>
    <xdr:sp macro="" textlink="">
      <xdr:nvSpPr>
        <xdr:cNvPr id="221" name="円/楕円 220"/>
        <xdr:cNvSpPr/>
      </xdr:nvSpPr>
      <xdr:spPr>
        <a:xfrm>
          <a:off x="1397000" y="141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47911</xdr:rowOff>
    </xdr:from>
    <xdr:ext cx="762000" cy="259045"/>
    <xdr:sp macro="" textlink="">
      <xdr:nvSpPr>
        <xdr:cNvPr id="222" name="テキスト ボックス 221"/>
        <xdr:cNvSpPr txBox="1"/>
      </xdr:nvSpPr>
      <xdr:spPr>
        <a:xfrm>
          <a:off x="1066800" y="139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当市のラスパイレス指数は類似団体平均を１．１下回り、全国市平均でも１．５下回っている。この要因としては、昇格時昇給制度の未導入（平成</a:t>
          </a:r>
          <a:r>
            <a:rPr lang="ja-JP" altLang="en-US" sz="1300">
              <a:solidFill>
                <a:schemeClr val="dk1"/>
              </a:solidFill>
              <a:effectLst/>
              <a:latin typeface="+mn-lt"/>
              <a:ea typeface="+mn-ea"/>
              <a:cs typeface="+mn-cs"/>
            </a:rPr>
            <a:t>２８</a:t>
          </a:r>
          <a:r>
            <a:rPr lang="ja-JP" altLang="ja-JP" sz="1300">
              <a:solidFill>
                <a:schemeClr val="dk1"/>
              </a:solidFill>
              <a:effectLst/>
              <a:latin typeface="+mn-lt"/>
              <a:ea typeface="+mn-ea"/>
              <a:cs typeface="+mn-cs"/>
            </a:rPr>
            <a:t>年</a:t>
          </a:r>
          <a:r>
            <a:rPr lang="ja-JP" altLang="en-US" sz="1300">
              <a:solidFill>
                <a:schemeClr val="dk1"/>
              </a:solidFill>
              <a:effectLst/>
              <a:latin typeface="+mn-lt"/>
              <a:ea typeface="+mn-ea"/>
              <a:cs typeface="+mn-cs"/>
            </a:rPr>
            <a:t>４</a:t>
          </a:r>
          <a:r>
            <a:rPr lang="ja-JP" altLang="ja-JP" sz="1300">
              <a:solidFill>
                <a:schemeClr val="dk1"/>
              </a:solidFill>
              <a:effectLst/>
              <a:latin typeface="+mn-lt"/>
              <a:ea typeface="+mn-ea"/>
              <a:cs typeface="+mn-cs"/>
            </a:rPr>
            <a:t>月</a:t>
          </a:r>
          <a:r>
            <a:rPr lang="ja-JP" altLang="en-US" sz="1300">
              <a:solidFill>
                <a:schemeClr val="dk1"/>
              </a:solidFill>
              <a:effectLst/>
              <a:latin typeface="+mn-lt"/>
              <a:ea typeface="+mn-ea"/>
              <a:cs typeface="+mn-cs"/>
            </a:rPr>
            <a:t>１</a:t>
          </a:r>
          <a:r>
            <a:rPr lang="ja-JP" altLang="ja-JP" sz="1300">
              <a:solidFill>
                <a:schemeClr val="dk1"/>
              </a:solidFill>
              <a:effectLst/>
              <a:latin typeface="+mn-lt"/>
              <a:ea typeface="+mn-ea"/>
              <a:cs typeface="+mn-cs"/>
            </a:rPr>
            <a:t>日導入）や、本市が７級の職制をとる点等が挙げられる。今後も引き続き適正化に努める。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155423</xdr:rowOff>
    </xdr:from>
    <xdr:to>
      <xdr:col>24</xdr:col>
      <xdr:colOff>558800</xdr:colOff>
      <xdr:row>83</xdr:row>
      <xdr:rowOff>41427</xdr:rowOff>
    </xdr:to>
    <xdr:cxnSp macro="">
      <xdr:nvCxnSpPr>
        <xdr:cNvPr id="258" name="直線コネクタ 257"/>
        <xdr:cNvCxnSpPr/>
      </xdr:nvCxnSpPr>
      <xdr:spPr>
        <a:xfrm>
          <a:off x="16179800" y="14214323"/>
          <a:ext cx="8382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9"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97971</xdr:rowOff>
    </xdr:from>
    <xdr:to>
      <xdr:col>23</xdr:col>
      <xdr:colOff>406400</xdr:colOff>
      <xdr:row>82</xdr:row>
      <xdr:rowOff>155423</xdr:rowOff>
    </xdr:to>
    <xdr:cxnSp macro="">
      <xdr:nvCxnSpPr>
        <xdr:cNvPr id="261" name="直線コネクタ 260"/>
        <xdr:cNvCxnSpPr/>
      </xdr:nvCxnSpPr>
      <xdr:spPr>
        <a:xfrm>
          <a:off x="15290800" y="1415687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97971</xdr:rowOff>
    </xdr:from>
    <xdr:to>
      <xdr:col>22</xdr:col>
      <xdr:colOff>203200</xdr:colOff>
      <xdr:row>87</xdr:row>
      <xdr:rowOff>159959</xdr:rowOff>
    </xdr:to>
    <xdr:cxnSp macro="">
      <xdr:nvCxnSpPr>
        <xdr:cNvPr id="264" name="直線コネクタ 263"/>
        <xdr:cNvCxnSpPr/>
      </xdr:nvCxnSpPr>
      <xdr:spPr>
        <a:xfrm flipV="1">
          <a:off x="14401800" y="14156871"/>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125488</xdr:rowOff>
    </xdr:from>
    <xdr:to>
      <xdr:col>21</xdr:col>
      <xdr:colOff>0</xdr:colOff>
      <xdr:row>87</xdr:row>
      <xdr:rowOff>159959</xdr:rowOff>
    </xdr:to>
    <xdr:cxnSp macro="">
      <xdr:nvCxnSpPr>
        <xdr:cNvPr id="267" name="直線コネクタ 266"/>
        <xdr:cNvCxnSpPr/>
      </xdr:nvCxnSpPr>
      <xdr:spPr>
        <a:xfrm>
          <a:off x="13512800" y="150416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77" name="円/楕円 276"/>
        <xdr:cNvSpPr/>
      </xdr:nvSpPr>
      <xdr:spPr>
        <a:xfrm>
          <a:off x="169672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7154</xdr:rowOff>
    </xdr:from>
    <xdr:ext cx="762000" cy="259045"/>
    <xdr:sp macro="" textlink="">
      <xdr:nvSpPr>
        <xdr:cNvPr id="278" name="給与水準   （国との比較）該当値テキスト"/>
        <xdr:cNvSpPr txBox="1"/>
      </xdr:nvSpPr>
      <xdr:spPr>
        <a:xfrm>
          <a:off x="17106900" y="140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104623</xdr:rowOff>
    </xdr:from>
    <xdr:to>
      <xdr:col>23</xdr:col>
      <xdr:colOff>457200</xdr:colOff>
      <xdr:row>83</xdr:row>
      <xdr:rowOff>34773</xdr:rowOff>
    </xdr:to>
    <xdr:sp macro="" textlink="">
      <xdr:nvSpPr>
        <xdr:cNvPr id="279" name="円/楕円 278"/>
        <xdr:cNvSpPr/>
      </xdr:nvSpPr>
      <xdr:spPr>
        <a:xfrm>
          <a:off x="16129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44950</xdr:rowOff>
    </xdr:from>
    <xdr:ext cx="736600" cy="259045"/>
    <xdr:sp macro="" textlink="">
      <xdr:nvSpPr>
        <xdr:cNvPr id="280" name="テキスト ボックス 279"/>
        <xdr:cNvSpPr txBox="1"/>
      </xdr:nvSpPr>
      <xdr:spPr>
        <a:xfrm>
          <a:off x="15798800" y="13932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47171</xdr:rowOff>
    </xdr:from>
    <xdr:to>
      <xdr:col>22</xdr:col>
      <xdr:colOff>254000</xdr:colOff>
      <xdr:row>82</xdr:row>
      <xdr:rowOff>148771</xdr:rowOff>
    </xdr:to>
    <xdr:sp macro="" textlink="">
      <xdr:nvSpPr>
        <xdr:cNvPr id="281" name="円/楕円 280"/>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158948</xdr:rowOff>
    </xdr:from>
    <xdr:ext cx="762000" cy="259045"/>
    <xdr:sp macro="" textlink="">
      <xdr:nvSpPr>
        <xdr:cNvPr id="282" name="テキスト ボックス 281"/>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109159</xdr:rowOff>
    </xdr:from>
    <xdr:to>
      <xdr:col>21</xdr:col>
      <xdr:colOff>50800</xdr:colOff>
      <xdr:row>88</xdr:row>
      <xdr:rowOff>39309</xdr:rowOff>
    </xdr:to>
    <xdr:sp macro="" textlink="">
      <xdr:nvSpPr>
        <xdr:cNvPr id="283" name="円/楕円 282"/>
        <xdr:cNvSpPr/>
      </xdr:nvSpPr>
      <xdr:spPr>
        <a:xfrm>
          <a:off x="14351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49486</xdr:rowOff>
    </xdr:from>
    <xdr:ext cx="762000" cy="259045"/>
    <xdr:sp macro="" textlink="">
      <xdr:nvSpPr>
        <xdr:cNvPr id="284" name="テキスト ボックス 283"/>
        <xdr:cNvSpPr txBox="1"/>
      </xdr:nvSpPr>
      <xdr:spPr>
        <a:xfrm>
          <a:off x="14020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74688</xdr:rowOff>
    </xdr:from>
    <xdr:to>
      <xdr:col>19</xdr:col>
      <xdr:colOff>533400</xdr:colOff>
      <xdr:row>88</xdr:row>
      <xdr:rowOff>4838</xdr:rowOff>
    </xdr:to>
    <xdr:sp macro="" textlink="">
      <xdr:nvSpPr>
        <xdr:cNvPr id="285" name="円/楕円 284"/>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15015</xdr:rowOff>
    </xdr:from>
    <xdr:ext cx="762000" cy="259045"/>
    <xdr:sp macro="" textlink="">
      <xdr:nvSpPr>
        <xdr:cNvPr id="286" name="テキスト ボックス 285"/>
        <xdr:cNvSpPr txBox="1"/>
      </xdr:nvSpPr>
      <xdr:spPr>
        <a:xfrm>
          <a:off x="13131800" y="147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本市の職員数は類似団体、全国平均、県内平均と比較し、いずれも平均を下回っているが、人口急増期に大量に職員を採用し、その後に職員数を削減するために極端な採用抑制を行った結果、年齢構成は不均整なものとなっている。今後は行政改革推進計画（平成３３年４月１日職員数３８０人、平成２８年４月１日比較△３．６％減）に基づき、退職者や再任用職員を考慮しながら継続的な職員採用を行い、年齢構成における不均整の解消と、適正な職員数管理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128481</xdr:rowOff>
    </xdr:from>
    <xdr:to>
      <xdr:col>24</xdr:col>
      <xdr:colOff>558800</xdr:colOff>
      <xdr:row>60</xdr:row>
      <xdr:rowOff>7303</xdr:rowOff>
    </xdr:to>
    <xdr:cxnSp macro="">
      <xdr:nvCxnSpPr>
        <xdr:cNvPr id="321" name="直線コネクタ 320"/>
        <xdr:cNvCxnSpPr/>
      </xdr:nvCxnSpPr>
      <xdr:spPr>
        <a:xfrm flipV="1">
          <a:off x="16179800" y="10244031"/>
          <a:ext cx="8382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2"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7303</xdr:rowOff>
    </xdr:from>
    <xdr:to>
      <xdr:col>23</xdr:col>
      <xdr:colOff>406400</xdr:colOff>
      <xdr:row>60</xdr:row>
      <xdr:rowOff>15346</xdr:rowOff>
    </xdr:to>
    <xdr:cxnSp macro="">
      <xdr:nvCxnSpPr>
        <xdr:cNvPr id="324" name="直線コネクタ 323"/>
        <xdr:cNvCxnSpPr/>
      </xdr:nvCxnSpPr>
      <xdr:spPr>
        <a:xfrm flipV="1">
          <a:off x="15290800" y="1029430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15346</xdr:rowOff>
    </xdr:from>
    <xdr:to>
      <xdr:col>22</xdr:col>
      <xdr:colOff>203200</xdr:colOff>
      <xdr:row>60</xdr:row>
      <xdr:rowOff>27411</xdr:rowOff>
    </xdr:to>
    <xdr:cxnSp macro="">
      <xdr:nvCxnSpPr>
        <xdr:cNvPr id="327" name="直線コネクタ 326"/>
        <xdr:cNvCxnSpPr/>
      </xdr:nvCxnSpPr>
      <xdr:spPr>
        <a:xfrm flipV="1">
          <a:off x="14401800" y="1030234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27411</xdr:rowOff>
    </xdr:from>
    <xdr:to>
      <xdr:col>21</xdr:col>
      <xdr:colOff>0</xdr:colOff>
      <xdr:row>60</xdr:row>
      <xdr:rowOff>61595</xdr:rowOff>
    </xdr:to>
    <xdr:cxnSp macro="">
      <xdr:nvCxnSpPr>
        <xdr:cNvPr id="330" name="直線コネクタ 329"/>
        <xdr:cNvCxnSpPr/>
      </xdr:nvCxnSpPr>
      <xdr:spPr>
        <a:xfrm flipV="1">
          <a:off x="13512800" y="10314411"/>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77681</xdr:rowOff>
    </xdr:from>
    <xdr:to>
      <xdr:col>24</xdr:col>
      <xdr:colOff>609600</xdr:colOff>
      <xdr:row>60</xdr:row>
      <xdr:rowOff>7831</xdr:rowOff>
    </xdr:to>
    <xdr:sp macro="" textlink="">
      <xdr:nvSpPr>
        <xdr:cNvPr id="340" name="円/楕円 339"/>
        <xdr:cNvSpPr/>
      </xdr:nvSpPr>
      <xdr:spPr>
        <a:xfrm>
          <a:off x="169672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94208</xdr:rowOff>
    </xdr:from>
    <xdr:ext cx="762000" cy="259045"/>
    <xdr:sp macro="" textlink="">
      <xdr:nvSpPr>
        <xdr:cNvPr id="341" name="定員管理の状況該当値テキスト"/>
        <xdr:cNvSpPr txBox="1"/>
      </xdr:nvSpPr>
      <xdr:spPr>
        <a:xfrm>
          <a:off x="17106900" y="1003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127953</xdr:rowOff>
    </xdr:from>
    <xdr:to>
      <xdr:col>23</xdr:col>
      <xdr:colOff>457200</xdr:colOff>
      <xdr:row>60</xdr:row>
      <xdr:rowOff>58103</xdr:rowOff>
    </xdr:to>
    <xdr:sp macro="" textlink="">
      <xdr:nvSpPr>
        <xdr:cNvPr id="342" name="円/楕円 341"/>
        <xdr:cNvSpPr/>
      </xdr:nvSpPr>
      <xdr:spPr>
        <a:xfrm>
          <a:off x="16129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68280</xdr:rowOff>
    </xdr:from>
    <xdr:ext cx="736600" cy="259045"/>
    <xdr:sp macro="" textlink="">
      <xdr:nvSpPr>
        <xdr:cNvPr id="343" name="テキスト ボックス 342"/>
        <xdr:cNvSpPr txBox="1"/>
      </xdr:nvSpPr>
      <xdr:spPr>
        <a:xfrm>
          <a:off x="15798800" y="10012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135996</xdr:rowOff>
    </xdr:from>
    <xdr:to>
      <xdr:col>22</xdr:col>
      <xdr:colOff>254000</xdr:colOff>
      <xdr:row>60</xdr:row>
      <xdr:rowOff>66146</xdr:rowOff>
    </xdr:to>
    <xdr:sp macro="" textlink="">
      <xdr:nvSpPr>
        <xdr:cNvPr id="344" name="円/楕円 343"/>
        <xdr:cNvSpPr/>
      </xdr:nvSpPr>
      <xdr:spPr>
        <a:xfrm>
          <a:off x="15240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76323</xdr:rowOff>
    </xdr:from>
    <xdr:ext cx="762000" cy="259045"/>
    <xdr:sp macro="" textlink="">
      <xdr:nvSpPr>
        <xdr:cNvPr id="345" name="テキスト ボックス 344"/>
        <xdr:cNvSpPr txBox="1"/>
      </xdr:nvSpPr>
      <xdr:spPr>
        <a:xfrm>
          <a:off x="14909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148061</xdr:rowOff>
    </xdr:from>
    <xdr:to>
      <xdr:col>21</xdr:col>
      <xdr:colOff>50800</xdr:colOff>
      <xdr:row>60</xdr:row>
      <xdr:rowOff>78211</xdr:rowOff>
    </xdr:to>
    <xdr:sp macro="" textlink="">
      <xdr:nvSpPr>
        <xdr:cNvPr id="346" name="円/楕円 345"/>
        <xdr:cNvSpPr/>
      </xdr:nvSpPr>
      <xdr:spPr>
        <a:xfrm>
          <a:off x="14351000" y="102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88388</xdr:rowOff>
    </xdr:from>
    <xdr:ext cx="762000" cy="259045"/>
    <xdr:sp macro="" textlink="">
      <xdr:nvSpPr>
        <xdr:cNvPr id="347" name="テキスト ボックス 346"/>
        <xdr:cNvSpPr txBox="1"/>
      </xdr:nvSpPr>
      <xdr:spPr>
        <a:xfrm>
          <a:off x="14020800" y="100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10795</xdr:rowOff>
    </xdr:from>
    <xdr:to>
      <xdr:col>19</xdr:col>
      <xdr:colOff>533400</xdr:colOff>
      <xdr:row>60</xdr:row>
      <xdr:rowOff>112395</xdr:rowOff>
    </xdr:to>
    <xdr:sp macro="" textlink="">
      <xdr:nvSpPr>
        <xdr:cNvPr id="348" name="円/楕円 347"/>
        <xdr:cNvSpPr/>
      </xdr:nvSpPr>
      <xdr:spPr>
        <a:xfrm>
          <a:off x="13462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122572</xdr:rowOff>
    </xdr:from>
    <xdr:ext cx="762000" cy="259045"/>
    <xdr:sp macro="" textlink="">
      <xdr:nvSpPr>
        <xdr:cNvPr id="349" name="テキスト ボックス 348"/>
        <xdr:cNvSpPr txBox="1"/>
      </xdr:nvSpPr>
      <xdr:spPr>
        <a:xfrm>
          <a:off x="1313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実質公債費比率については、年々改善しており、平成２７年度（３か年平均）は前年度比０．４ポイント改善しているものの、類似団体平均と同ポイントとなった。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主な要因として、平成２７年度単年度では、元利償還金の額が減少したほか、公債費に準ずる債務負担行為の定時償還が進んだことなどから、全体として比率が改善した。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は、一部事務組合による施設整備事業に対する負担に加え、都市計画道路の整備をはじめとした都市基盤整備や学校施設をはじめとした施設の老朽化対策など、活力ある地域づくりを推進する事業に対する財源として地方債を活用することから、実質公債費比率については一時的に上昇することが見込まれるため、実質的な公債費について年次償還額の規模を注視し、健全な管理運営に努めていく。</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117475</xdr:rowOff>
    </xdr:from>
    <xdr:to>
      <xdr:col>24</xdr:col>
      <xdr:colOff>558800</xdr:colOff>
      <xdr:row>39</xdr:row>
      <xdr:rowOff>141605</xdr:rowOff>
    </xdr:to>
    <xdr:cxnSp macro="">
      <xdr:nvCxnSpPr>
        <xdr:cNvPr id="379" name="直線コネクタ 378"/>
        <xdr:cNvCxnSpPr/>
      </xdr:nvCxnSpPr>
      <xdr:spPr>
        <a:xfrm flipV="1">
          <a:off x="16179800" y="680402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80"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141605</xdr:rowOff>
    </xdr:from>
    <xdr:to>
      <xdr:col>23</xdr:col>
      <xdr:colOff>406400</xdr:colOff>
      <xdr:row>39</xdr:row>
      <xdr:rowOff>153670</xdr:rowOff>
    </xdr:to>
    <xdr:cxnSp macro="">
      <xdr:nvCxnSpPr>
        <xdr:cNvPr id="382" name="直線コネクタ 381"/>
        <xdr:cNvCxnSpPr/>
      </xdr:nvCxnSpPr>
      <xdr:spPr>
        <a:xfrm flipV="1">
          <a:off x="15290800" y="68281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153670</xdr:rowOff>
    </xdr:from>
    <xdr:to>
      <xdr:col>22</xdr:col>
      <xdr:colOff>203200</xdr:colOff>
      <xdr:row>40</xdr:row>
      <xdr:rowOff>318</xdr:rowOff>
    </xdr:to>
    <xdr:cxnSp macro="">
      <xdr:nvCxnSpPr>
        <xdr:cNvPr id="385" name="直線コネクタ 384"/>
        <xdr:cNvCxnSpPr/>
      </xdr:nvCxnSpPr>
      <xdr:spPr>
        <a:xfrm flipV="1">
          <a:off x="14401800" y="684022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318</xdr:rowOff>
    </xdr:from>
    <xdr:to>
      <xdr:col>21</xdr:col>
      <xdr:colOff>0</xdr:colOff>
      <xdr:row>40</xdr:row>
      <xdr:rowOff>54610</xdr:rowOff>
    </xdr:to>
    <xdr:cxnSp macro="">
      <xdr:nvCxnSpPr>
        <xdr:cNvPr id="388" name="直線コネクタ 387"/>
        <xdr:cNvCxnSpPr/>
      </xdr:nvCxnSpPr>
      <xdr:spPr>
        <a:xfrm flipV="1">
          <a:off x="13512800" y="685831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98" name="円/楕円 397"/>
        <xdr:cNvSpPr/>
      </xdr:nvSpPr>
      <xdr:spPr>
        <a:xfrm>
          <a:off x="16967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38752</xdr:rowOff>
    </xdr:from>
    <xdr:ext cx="762000" cy="259045"/>
    <xdr:sp macro="" textlink="">
      <xdr:nvSpPr>
        <xdr:cNvPr id="399" name="公債費負担の状況該当値テキスト"/>
        <xdr:cNvSpPr txBox="1"/>
      </xdr:nvSpPr>
      <xdr:spPr>
        <a:xfrm>
          <a:off x="17106900" y="672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90805</xdr:rowOff>
    </xdr:from>
    <xdr:to>
      <xdr:col>23</xdr:col>
      <xdr:colOff>457200</xdr:colOff>
      <xdr:row>40</xdr:row>
      <xdr:rowOff>20955</xdr:rowOff>
    </xdr:to>
    <xdr:sp macro="" textlink="">
      <xdr:nvSpPr>
        <xdr:cNvPr id="400" name="円/楕円 399"/>
        <xdr:cNvSpPr/>
      </xdr:nvSpPr>
      <xdr:spPr>
        <a:xfrm>
          <a:off x="161290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31132</xdr:rowOff>
    </xdr:from>
    <xdr:ext cx="736600" cy="259045"/>
    <xdr:sp macro="" textlink="">
      <xdr:nvSpPr>
        <xdr:cNvPr id="401" name="テキスト ボックス 400"/>
        <xdr:cNvSpPr txBox="1"/>
      </xdr:nvSpPr>
      <xdr:spPr>
        <a:xfrm>
          <a:off x="15798800" y="654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402" name="円/楕円 401"/>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403" name="テキスト ボックス 402"/>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120968</xdr:rowOff>
    </xdr:from>
    <xdr:to>
      <xdr:col>21</xdr:col>
      <xdr:colOff>50800</xdr:colOff>
      <xdr:row>40</xdr:row>
      <xdr:rowOff>51118</xdr:rowOff>
    </xdr:to>
    <xdr:sp macro="" textlink="">
      <xdr:nvSpPr>
        <xdr:cNvPr id="404" name="円/楕円 403"/>
        <xdr:cNvSpPr/>
      </xdr:nvSpPr>
      <xdr:spPr>
        <a:xfrm>
          <a:off x="14351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61295</xdr:rowOff>
    </xdr:from>
    <xdr:ext cx="762000" cy="259045"/>
    <xdr:sp macro="" textlink="">
      <xdr:nvSpPr>
        <xdr:cNvPr id="405" name="テキスト ボックス 404"/>
        <xdr:cNvSpPr txBox="1"/>
      </xdr:nvSpPr>
      <xdr:spPr>
        <a:xfrm>
          <a:off x="14020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3810</xdr:rowOff>
    </xdr:from>
    <xdr:to>
      <xdr:col>19</xdr:col>
      <xdr:colOff>533400</xdr:colOff>
      <xdr:row>40</xdr:row>
      <xdr:rowOff>105410</xdr:rowOff>
    </xdr:to>
    <xdr:sp macro="" textlink="">
      <xdr:nvSpPr>
        <xdr:cNvPr id="406" name="円/楕円 405"/>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115587</xdr:rowOff>
    </xdr:from>
    <xdr:ext cx="762000" cy="259045"/>
    <xdr:sp macro="" textlink="">
      <xdr:nvSpPr>
        <xdr:cNvPr id="407" name="テキスト ボックス 406"/>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将来負担比率は、現在の比較分析表となって以来、各年度とも類似団体平均を下回っている。</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年度別で見ると、平成２５年度を除いて改善が続いており、平成２７年度においては前年度比５．６ポイントの改善となった。</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主な要因として、旧環境事業団が整備した運動公園に係る公債費に準ずる債務負担行為の定時償還が進んだこと、職員数の減及び勤続年数別自己都合退職手当支給率の引き下げにより退職手当負担見込額が減少したことなどから、全体として比率が改善した。</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しかし、今後一部事務組合で実施する「新ごみ焼却施設整備事業」に対する負担などが見込まれていることから、今後も事業実施の適正化を図り、財政の健全化に努める。</a:t>
          </a:r>
          <a:endParaRPr kumimoji="1" lang="ja-JP" altLang="en-US" sz="105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88604</xdr:rowOff>
    </xdr:from>
    <xdr:to>
      <xdr:col>24</xdr:col>
      <xdr:colOff>558800</xdr:colOff>
      <xdr:row>14</xdr:row>
      <xdr:rowOff>133646</xdr:rowOff>
    </xdr:to>
    <xdr:cxnSp macro="">
      <xdr:nvCxnSpPr>
        <xdr:cNvPr id="441" name="直線コネクタ 440"/>
        <xdr:cNvCxnSpPr/>
      </xdr:nvCxnSpPr>
      <xdr:spPr>
        <a:xfrm flipV="1">
          <a:off x="16179800" y="2488904"/>
          <a:ext cx="8382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2"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3" name="フローチャート : 判断 442"/>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133646</xdr:rowOff>
    </xdr:from>
    <xdr:to>
      <xdr:col>23</xdr:col>
      <xdr:colOff>406400</xdr:colOff>
      <xdr:row>14</xdr:row>
      <xdr:rowOff>156168</xdr:rowOff>
    </xdr:to>
    <xdr:cxnSp macro="">
      <xdr:nvCxnSpPr>
        <xdr:cNvPr id="444" name="直線コネクタ 443"/>
        <xdr:cNvCxnSpPr/>
      </xdr:nvCxnSpPr>
      <xdr:spPr>
        <a:xfrm flipV="1">
          <a:off x="15290800" y="2533946"/>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46" name="テキスト ボックス 445"/>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155363</xdr:rowOff>
    </xdr:from>
    <xdr:to>
      <xdr:col>22</xdr:col>
      <xdr:colOff>203200</xdr:colOff>
      <xdr:row>14</xdr:row>
      <xdr:rowOff>156168</xdr:rowOff>
    </xdr:to>
    <xdr:cxnSp macro="">
      <xdr:nvCxnSpPr>
        <xdr:cNvPr id="447" name="直線コネクタ 446"/>
        <xdr:cNvCxnSpPr/>
      </xdr:nvCxnSpPr>
      <xdr:spPr>
        <a:xfrm>
          <a:off x="14401800" y="2555663"/>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49" name="テキスト ボックス 448"/>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155363</xdr:rowOff>
    </xdr:from>
    <xdr:to>
      <xdr:col>21</xdr:col>
      <xdr:colOff>0</xdr:colOff>
      <xdr:row>15</xdr:row>
      <xdr:rowOff>17695</xdr:rowOff>
    </xdr:to>
    <xdr:cxnSp macro="">
      <xdr:nvCxnSpPr>
        <xdr:cNvPr id="450" name="直線コネクタ 449"/>
        <xdr:cNvCxnSpPr/>
      </xdr:nvCxnSpPr>
      <xdr:spPr>
        <a:xfrm flipV="1">
          <a:off x="13512800" y="255566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52" name="テキスト ボックス 451"/>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4" name="テキスト ボックス 453"/>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37804</xdr:rowOff>
    </xdr:from>
    <xdr:to>
      <xdr:col>24</xdr:col>
      <xdr:colOff>609600</xdr:colOff>
      <xdr:row>14</xdr:row>
      <xdr:rowOff>139404</xdr:rowOff>
    </xdr:to>
    <xdr:sp macro="" textlink="">
      <xdr:nvSpPr>
        <xdr:cNvPr id="460" name="円/楕円 459"/>
        <xdr:cNvSpPr/>
      </xdr:nvSpPr>
      <xdr:spPr>
        <a:xfrm>
          <a:off x="16967200" y="243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130531</xdr:rowOff>
    </xdr:from>
    <xdr:ext cx="762000" cy="259045"/>
    <xdr:sp macro="" textlink="">
      <xdr:nvSpPr>
        <xdr:cNvPr id="461" name="将来負担の状況該当値テキスト"/>
        <xdr:cNvSpPr txBox="1"/>
      </xdr:nvSpPr>
      <xdr:spPr>
        <a:xfrm>
          <a:off x="17106900" y="23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82846</xdr:rowOff>
    </xdr:from>
    <xdr:to>
      <xdr:col>23</xdr:col>
      <xdr:colOff>457200</xdr:colOff>
      <xdr:row>15</xdr:row>
      <xdr:rowOff>12996</xdr:rowOff>
    </xdr:to>
    <xdr:sp macro="" textlink="">
      <xdr:nvSpPr>
        <xdr:cNvPr id="462" name="円/楕円 461"/>
        <xdr:cNvSpPr/>
      </xdr:nvSpPr>
      <xdr:spPr>
        <a:xfrm>
          <a:off x="16129000" y="24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63" name="テキスト ボックス 462"/>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105368</xdr:rowOff>
    </xdr:from>
    <xdr:to>
      <xdr:col>22</xdr:col>
      <xdr:colOff>254000</xdr:colOff>
      <xdr:row>15</xdr:row>
      <xdr:rowOff>35518</xdr:rowOff>
    </xdr:to>
    <xdr:sp macro="" textlink="">
      <xdr:nvSpPr>
        <xdr:cNvPr id="464" name="円/楕円 463"/>
        <xdr:cNvSpPr/>
      </xdr:nvSpPr>
      <xdr:spPr>
        <a:xfrm>
          <a:off x="15240000" y="25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45695</xdr:rowOff>
    </xdr:from>
    <xdr:ext cx="762000" cy="259045"/>
    <xdr:sp macro="" textlink="">
      <xdr:nvSpPr>
        <xdr:cNvPr id="465" name="テキスト ボックス 464"/>
        <xdr:cNvSpPr txBox="1"/>
      </xdr:nvSpPr>
      <xdr:spPr>
        <a:xfrm>
          <a:off x="14909800" y="227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104563</xdr:rowOff>
    </xdr:from>
    <xdr:to>
      <xdr:col>21</xdr:col>
      <xdr:colOff>50800</xdr:colOff>
      <xdr:row>15</xdr:row>
      <xdr:rowOff>34713</xdr:rowOff>
    </xdr:to>
    <xdr:sp macro="" textlink="">
      <xdr:nvSpPr>
        <xdr:cNvPr id="466" name="円/楕円 465"/>
        <xdr:cNvSpPr/>
      </xdr:nvSpPr>
      <xdr:spPr>
        <a:xfrm>
          <a:off x="14351000" y="2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44890</xdr:rowOff>
    </xdr:from>
    <xdr:ext cx="762000" cy="259045"/>
    <xdr:sp macro="" textlink="">
      <xdr:nvSpPr>
        <xdr:cNvPr id="467" name="テキスト ボックス 466"/>
        <xdr:cNvSpPr txBox="1"/>
      </xdr:nvSpPr>
      <xdr:spPr>
        <a:xfrm>
          <a:off x="14020800" y="227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138345</xdr:rowOff>
    </xdr:from>
    <xdr:to>
      <xdr:col>19</xdr:col>
      <xdr:colOff>533400</xdr:colOff>
      <xdr:row>15</xdr:row>
      <xdr:rowOff>68495</xdr:rowOff>
    </xdr:to>
    <xdr:sp macro="" textlink="">
      <xdr:nvSpPr>
        <xdr:cNvPr id="468" name="円/楕円 467"/>
        <xdr:cNvSpPr/>
      </xdr:nvSpPr>
      <xdr:spPr>
        <a:xfrm>
          <a:off x="13462000" y="25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78672</xdr:rowOff>
    </xdr:from>
    <xdr:ext cx="762000" cy="259045"/>
    <xdr:sp macro="" textlink="">
      <xdr:nvSpPr>
        <xdr:cNvPr id="469" name="テキスト ボックス 468"/>
        <xdr:cNvSpPr txBox="1"/>
      </xdr:nvSpPr>
      <xdr:spPr>
        <a:xfrm>
          <a:off x="13131800" y="23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埼玉県鶴ケ島市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70,145
69,206
17.65
21,963,457
21,053,413
804,437
12,538,041
18,319,044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14.7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職員数は類似団体、全国平均、県内平均と比較し、いずれも平均を下回っている一方で、職員の平均年齢が上位にあるため、職員一人あたりの人件費が高くなっている。</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また、他団体では臨時職員として任用している非常勤職員を一般職非常勤職員として任用していることも、人件費が高くなっている要因のひとつになっている。</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今後は、職員の平均年齢が下がることによる職員一人あたりの人件費の抑制のほか、行政改革推進計画における職員数の適正化、超過勤務の新たな縮減取組などの行財政改革への取組を通じて人件費の削減に努める。</a:t>
          </a:r>
          <a:endParaRPr kumimoji="1" lang="ja-JP" altLang="en-US" sz="105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43724</xdr:rowOff>
    </xdr:from>
    <xdr:to>
      <xdr:col>7</xdr:col>
      <xdr:colOff>15875</xdr:colOff>
      <xdr:row>37</xdr:row>
      <xdr:rowOff>109039</xdr:rowOff>
    </xdr:to>
    <xdr:cxnSp macro="">
      <xdr:nvCxnSpPr>
        <xdr:cNvPr id="68" name="直線コネクタ 67"/>
        <xdr:cNvCxnSpPr/>
      </xdr:nvCxnSpPr>
      <xdr:spPr>
        <a:xfrm flipV="1">
          <a:off x="3987800" y="638737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9"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102507</xdr:rowOff>
    </xdr:from>
    <xdr:to>
      <xdr:col>5</xdr:col>
      <xdr:colOff>549275</xdr:colOff>
      <xdr:row>37</xdr:row>
      <xdr:rowOff>109039</xdr:rowOff>
    </xdr:to>
    <xdr:cxnSp macro="">
      <xdr:nvCxnSpPr>
        <xdr:cNvPr id="71" name="直線コネクタ 70"/>
        <xdr:cNvCxnSpPr/>
      </xdr:nvCxnSpPr>
      <xdr:spPr>
        <a:xfrm>
          <a:off x="3098800" y="644615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37193</xdr:rowOff>
    </xdr:from>
    <xdr:to>
      <xdr:col>4</xdr:col>
      <xdr:colOff>346075</xdr:colOff>
      <xdr:row>37</xdr:row>
      <xdr:rowOff>102507</xdr:rowOff>
    </xdr:to>
    <xdr:cxnSp macro="">
      <xdr:nvCxnSpPr>
        <xdr:cNvPr id="74" name="直線コネクタ 73"/>
        <xdr:cNvCxnSpPr/>
      </xdr:nvCxnSpPr>
      <xdr:spPr>
        <a:xfrm>
          <a:off x="2209800" y="6380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80208</xdr:rowOff>
    </xdr:from>
    <xdr:ext cx="762000" cy="259045"/>
    <xdr:sp macro="" textlink="">
      <xdr:nvSpPr>
        <xdr:cNvPr id="76" name="テキスト ボックス 75"/>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37193</xdr:rowOff>
    </xdr:from>
    <xdr:to>
      <xdr:col>3</xdr:col>
      <xdr:colOff>142875</xdr:colOff>
      <xdr:row>37</xdr:row>
      <xdr:rowOff>56787</xdr:rowOff>
    </xdr:to>
    <xdr:cxnSp macro="">
      <xdr:nvCxnSpPr>
        <xdr:cNvPr id="77" name="直線コネクタ 76"/>
        <xdr:cNvCxnSpPr/>
      </xdr:nvCxnSpPr>
      <xdr:spPr>
        <a:xfrm flipV="1">
          <a:off x="1320800" y="63808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164374</xdr:rowOff>
    </xdr:from>
    <xdr:to>
      <xdr:col>7</xdr:col>
      <xdr:colOff>66675</xdr:colOff>
      <xdr:row>37</xdr:row>
      <xdr:rowOff>94524</xdr:rowOff>
    </xdr:to>
    <xdr:sp macro="" textlink="">
      <xdr:nvSpPr>
        <xdr:cNvPr id="87" name="円/楕円 86"/>
        <xdr:cNvSpPr/>
      </xdr:nvSpPr>
      <xdr:spPr>
        <a:xfrm>
          <a:off x="47752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136451</xdr:rowOff>
    </xdr:from>
    <xdr:ext cx="762000" cy="259045"/>
    <xdr:sp macro="" textlink="">
      <xdr:nvSpPr>
        <xdr:cNvPr id="88" name="人件費該当値テキスト"/>
        <xdr:cNvSpPr txBox="1"/>
      </xdr:nvSpPr>
      <xdr:spPr>
        <a:xfrm>
          <a:off x="4914900" y="630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58239</xdr:rowOff>
    </xdr:from>
    <xdr:to>
      <xdr:col>5</xdr:col>
      <xdr:colOff>600075</xdr:colOff>
      <xdr:row>37</xdr:row>
      <xdr:rowOff>159838</xdr:rowOff>
    </xdr:to>
    <xdr:sp macro="" textlink="">
      <xdr:nvSpPr>
        <xdr:cNvPr id="89" name="円/楕円 88"/>
        <xdr:cNvSpPr/>
      </xdr:nvSpPr>
      <xdr:spPr>
        <a:xfrm>
          <a:off x="3937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144615</xdr:rowOff>
    </xdr:from>
    <xdr:ext cx="736600" cy="259045"/>
    <xdr:sp macro="" textlink="">
      <xdr:nvSpPr>
        <xdr:cNvPr id="90" name="テキスト ボックス 89"/>
        <xdr:cNvSpPr txBox="1"/>
      </xdr:nvSpPr>
      <xdr:spPr>
        <a:xfrm>
          <a:off x="3606800" y="6488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51707</xdr:rowOff>
    </xdr:from>
    <xdr:to>
      <xdr:col>4</xdr:col>
      <xdr:colOff>396875</xdr:colOff>
      <xdr:row>37</xdr:row>
      <xdr:rowOff>153307</xdr:rowOff>
    </xdr:to>
    <xdr:sp macro="" textlink="">
      <xdr:nvSpPr>
        <xdr:cNvPr id="91" name="円/楕円 90"/>
        <xdr:cNvSpPr/>
      </xdr:nvSpPr>
      <xdr:spPr>
        <a:xfrm>
          <a:off x="3048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138084</xdr:rowOff>
    </xdr:from>
    <xdr:ext cx="762000" cy="259045"/>
    <xdr:sp macro="" textlink="">
      <xdr:nvSpPr>
        <xdr:cNvPr id="92" name="テキスト ボックス 91"/>
        <xdr:cNvSpPr txBox="1"/>
      </xdr:nvSpPr>
      <xdr:spPr>
        <a:xfrm>
          <a:off x="2717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157843</xdr:rowOff>
    </xdr:from>
    <xdr:to>
      <xdr:col>3</xdr:col>
      <xdr:colOff>193675</xdr:colOff>
      <xdr:row>37</xdr:row>
      <xdr:rowOff>87993</xdr:rowOff>
    </xdr:to>
    <xdr:sp macro="" textlink="">
      <xdr:nvSpPr>
        <xdr:cNvPr id="93" name="円/楕円 92"/>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72770</xdr:rowOff>
    </xdr:from>
    <xdr:ext cx="762000" cy="259045"/>
    <xdr:sp macro="" textlink="">
      <xdr:nvSpPr>
        <xdr:cNvPr id="94" name="テキスト ボックス 93"/>
        <xdr:cNvSpPr txBox="1"/>
      </xdr:nvSpPr>
      <xdr:spPr>
        <a:xfrm>
          <a:off x="1828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5987</xdr:rowOff>
    </xdr:from>
    <xdr:to>
      <xdr:col>1</xdr:col>
      <xdr:colOff>676275</xdr:colOff>
      <xdr:row>37</xdr:row>
      <xdr:rowOff>107587</xdr:rowOff>
    </xdr:to>
    <xdr:sp macro="" textlink="">
      <xdr:nvSpPr>
        <xdr:cNvPr id="95" name="円/楕円 94"/>
        <xdr:cNvSpPr/>
      </xdr:nvSpPr>
      <xdr:spPr>
        <a:xfrm>
          <a:off x="1270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92364</xdr:rowOff>
    </xdr:from>
    <xdr:ext cx="762000" cy="259045"/>
    <xdr:sp macro="" textlink="">
      <xdr:nvSpPr>
        <xdr:cNvPr id="96" name="テキスト ボックス 95"/>
        <xdr:cNvSpPr txBox="1"/>
      </xdr:nvSpPr>
      <xdr:spPr>
        <a:xfrm>
          <a:off x="939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50">
              <a:solidFill>
                <a:schemeClr val="dk1"/>
              </a:solidFill>
              <a:effectLst/>
              <a:latin typeface="+mn-lt"/>
              <a:ea typeface="+mn-ea"/>
              <a:cs typeface="+mn-cs"/>
            </a:rPr>
            <a:t>　物件費については、前年度比０．５ポイント減の１４．０％となり、類似団体平均を１．２ポイント下回っている。</a:t>
          </a:r>
        </a:p>
        <a:p>
          <a:r>
            <a:rPr lang="ja-JP" altLang="en-US" sz="950">
              <a:solidFill>
                <a:schemeClr val="dk1"/>
              </a:solidFill>
              <a:effectLst/>
              <a:latin typeface="+mn-lt"/>
              <a:ea typeface="+mn-ea"/>
              <a:cs typeface="+mn-cs"/>
            </a:rPr>
            <a:t>　主な要因は、放課後児童健全育成事業の委託事業から補助事業への振替、埼玉県農業大学校の跡地活用に向けた各種調査に係る経費の減少によるものである。</a:t>
          </a:r>
        </a:p>
        <a:p>
          <a:r>
            <a:rPr lang="ja-JP" altLang="en-US" sz="950">
              <a:solidFill>
                <a:schemeClr val="dk1"/>
              </a:solidFill>
              <a:effectLst/>
              <a:latin typeface="+mn-lt"/>
              <a:ea typeface="+mn-ea"/>
              <a:cs typeface="+mn-cs"/>
            </a:rPr>
            <a:t>　また、他団体では臨時職員として任用している非常勤職員を一般職非常勤職員として任用していることにより、その分が物件費ではなく人件費に計上されていることも、物件費が低くなっている要因のひとつになっている。</a:t>
          </a:r>
        </a:p>
        <a:p>
          <a:r>
            <a:rPr lang="ja-JP" altLang="en-US" sz="950">
              <a:solidFill>
                <a:schemeClr val="dk1"/>
              </a:solidFill>
              <a:effectLst/>
              <a:latin typeface="+mn-lt"/>
              <a:ea typeface="+mn-ea"/>
              <a:cs typeface="+mn-cs"/>
            </a:rPr>
            <a:t>　今後も、民間の持つ優れた技術やノウハウを活用し、公共施設の指定管理制度への移行や事務のアウトソーシングを推進し、行政サービスの向上及び事務の効率化を図ることにより、経常経費の圧縮を図っていく。</a:t>
          </a:r>
          <a:endParaRPr kumimoji="1" lang="ja-JP" altLang="en-US" sz="95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31750</xdr:rowOff>
    </xdr:to>
    <xdr:cxnSp macro="">
      <xdr:nvCxnSpPr>
        <xdr:cNvPr id="129" name="直線コネクタ 128"/>
        <xdr:cNvCxnSpPr/>
      </xdr:nvCxnSpPr>
      <xdr:spPr>
        <a:xfrm flipV="1">
          <a:off x="15671800" y="2908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31750</xdr:rowOff>
    </xdr:from>
    <xdr:to>
      <xdr:col>22</xdr:col>
      <xdr:colOff>565150</xdr:colOff>
      <xdr:row>17</xdr:row>
      <xdr:rowOff>39370</xdr:rowOff>
    </xdr:to>
    <xdr:cxnSp macro="">
      <xdr:nvCxnSpPr>
        <xdr:cNvPr id="132" name="直線コネクタ 131"/>
        <xdr:cNvCxnSpPr/>
      </xdr:nvCxnSpPr>
      <xdr:spPr>
        <a:xfrm flipV="1">
          <a:off x="14782800" y="2946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4" name="テキスト ボックス 133"/>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17</xdr:row>
      <xdr:rowOff>39370</xdr:rowOff>
    </xdr:to>
    <xdr:cxnSp macro="">
      <xdr:nvCxnSpPr>
        <xdr:cNvPr id="135" name="直線コネクタ 134"/>
        <xdr:cNvCxnSpPr/>
      </xdr:nvCxnSpPr>
      <xdr:spPr>
        <a:xfrm>
          <a:off x="13893800" y="28321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88900</xdr:rowOff>
    </xdr:to>
    <xdr:cxnSp macro="">
      <xdr:nvCxnSpPr>
        <xdr:cNvPr id="138" name="直線コネクタ 137"/>
        <xdr:cNvCxnSpPr/>
      </xdr:nvCxnSpPr>
      <xdr:spPr>
        <a:xfrm>
          <a:off x="13004800" y="2801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40" name="テキスト ボックス 139"/>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42" name="テキスト ボックス 141"/>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8" name="円/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130827</xdr:rowOff>
    </xdr:from>
    <xdr:ext cx="762000" cy="259045"/>
    <xdr:sp macro="" textlink="">
      <xdr:nvSpPr>
        <xdr:cNvPr id="149"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152400</xdr:rowOff>
    </xdr:from>
    <xdr:to>
      <xdr:col>22</xdr:col>
      <xdr:colOff>615950</xdr:colOff>
      <xdr:row>17</xdr:row>
      <xdr:rowOff>82550</xdr:rowOff>
    </xdr:to>
    <xdr:sp macro="" textlink="">
      <xdr:nvSpPr>
        <xdr:cNvPr id="150" name="円/楕円 149"/>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92727</xdr:rowOff>
    </xdr:from>
    <xdr:ext cx="736600" cy="259045"/>
    <xdr:sp macro="" textlink="">
      <xdr:nvSpPr>
        <xdr:cNvPr id="151" name="テキスト ボックス 150"/>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160020</xdr:rowOff>
    </xdr:from>
    <xdr:to>
      <xdr:col>21</xdr:col>
      <xdr:colOff>412750</xdr:colOff>
      <xdr:row>17</xdr:row>
      <xdr:rowOff>90170</xdr:rowOff>
    </xdr:to>
    <xdr:sp macro="" textlink="">
      <xdr:nvSpPr>
        <xdr:cNvPr id="152" name="円/楕円 151"/>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53" name="テキスト ボックス 152"/>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4" name="円/楕円 153"/>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55" name="テキスト ボックス 154"/>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56" name="円/楕円 155"/>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119397</xdr:rowOff>
    </xdr:from>
    <xdr:ext cx="762000" cy="259045"/>
    <xdr:sp macro="" textlink="">
      <xdr:nvSpPr>
        <xdr:cNvPr id="157" name="テキスト ボックス 156"/>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50">
              <a:solidFill>
                <a:schemeClr val="dk1"/>
              </a:solidFill>
              <a:effectLst/>
              <a:latin typeface="+mn-lt"/>
              <a:ea typeface="+mn-ea"/>
              <a:cs typeface="+mn-cs"/>
            </a:rPr>
            <a:t>　扶助費については、類似団体平均を下回ったものの、前年度比１．１ポイント悪化の１１．２％となっている。</a:t>
          </a:r>
        </a:p>
        <a:p>
          <a:r>
            <a:rPr lang="ja-JP" altLang="en-US" sz="950">
              <a:solidFill>
                <a:schemeClr val="dk1"/>
              </a:solidFill>
              <a:effectLst/>
              <a:latin typeface="+mn-lt"/>
              <a:ea typeface="+mn-ea"/>
              <a:cs typeface="+mn-cs"/>
            </a:rPr>
            <a:t>　主な要因は、障害者自立支援、民間保育所や認定こども園の入所委託の伸び等による。</a:t>
          </a:r>
        </a:p>
        <a:p>
          <a:r>
            <a:rPr lang="ja-JP" altLang="en-US" sz="950">
              <a:solidFill>
                <a:schemeClr val="dk1"/>
              </a:solidFill>
              <a:effectLst/>
              <a:latin typeface="+mn-lt"/>
              <a:ea typeface="+mn-ea"/>
              <a:cs typeface="+mn-cs"/>
            </a:rPr>
            <a:t>　また、本市の高齢化の進行は他団体以上に急速であるため、今後の扶助費の伸びに注意が必要である。</a:t>
          </a:r>
        </a:p>
        <a:p>
          <a:r>
            <a:rPr lang="ja-JP" altLang="en-US" sz="950">
              <a:solidFill>
                <a:schemeClr val="dk1"/>
              </a:solidFill>
              <a:effectLst/>
              <a:latin typeface="+mn-lt"/>
              <a:ea typeface="+mn-ea"/>
              <a:cs typeface="+mn-cs"/>
            </a:rPr>
            <a:t>　扶助費は、今後もさらに増加することが見込まれるが、健康づくり・介護予防の取り組みや地域包括ケアシステムの構築、生活困窮者・障害者の自立に向けた施策等を積極的に推進するとともに、給付の適正化や各種給付への独自加算の見直し等を進めていくことにより、総量抑制を図っていく。</a:t>
          </a:r>
          <a:endParaRPr kumimoji="1" lang="ja-JP" altLang="en-US" sz="95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50800</xdr:rowOff>
    </xdr:to>
    <xdr:cxnSp macro="">
      <xdr:nvCxnSpPr>
        <xdr:cNvPr id="194" name="直線コネクタ 193"/>
        <xdr:cNvCxnSpPr/>
      </xdr:nvCxnSpPr>
      <xdr:spPr>
        <a:xfrm>
          <a:off x="3987800" y="93853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50800</xdr:rowOff>
    </xdr:to>
    <xdr:cxnSp macro="">
      <xdr:nvCxnSpPr>
        <xdr:cNvPr id="197" name="直線コネクタ 196"/>
        <xdr:cNvCxnSpPr/>
      </xdr:nvCxnSpPr>
      <xdr:spPr>
        <a:xfrm flipV="1">
          <a:off x="3098800" y="938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199" name="テキスト ボックス 198"/>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117475</xdr:rowOff>
    </xdr:from>
    <xdr:to>
      <xdr:col>4</xdr:col>
      <xdr:colOff>346075</xdr:colOff>
      <xdr:row>55</xdr:row>
      <xdr:rowOff>50800</xdr:rowOff>
    </xdr:to>
    <xdr:cxnSp macro="">
      <xdr:nvCxnSpPr>
        <xdr:cNvPr id="200" name="直線コネクタ 199"/>
        <xdr:cNvCxnSpPr/>
      </xdr:nvCxnSpPr>
      <xdr:spPr>
        <a:xfrm>
          <a:off x="2209800" y="93757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02" name="テキスト ボックス 201"/>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54</xdr:row>
      <xdr:rowOff>117475</xdr:rowOff>
    </xdr:to>
    <xdr:cxnSp macro="">
      <xdr:nvCxnSpPr>
        <xdr:cNvPr id="203" name="直線コネクタ 202"/>
        <xdr:cNvCxnSpPr/>
      </xdr:nvCxnSpPr>
      <xdr:spPr>
        <a:xfrm>
          <a:off x="1320800" y="93281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13" name="円/楕円 212"/>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14"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5" name="円/楕円 21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216" name="テキスト ボックス 215"/>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17" name="円/楕円 216"/>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218" name="テキスト ボックス 217"/>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66675</xdr:rowOff>
    </xdr:from>
    <xdr:to>
      <xdr:col>3</xdr:col>
      <xdr:colOff>193675</xdr:colOff>
      <xdr:row>54</xdr:row>
      <xdr:rowOff>168275</xdr:rowOff>
    </xdr:to>
    <xdr:sp macro="" textlink="">
      <xdr:nvSpPr>
        <xdr:cNvPr id="219" name="円/楕円 218"/>
        <xdr:cNvSpPr/>
      </xdr:nvSpPr>
      <xdr:spPr>
        <a:xfrm>
          <a:off x="21590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153052</xdr:rowOff>
    </xdr:from>
    <xdr:ext cx="762000" cy="259045"/>
    <xdr:sp macro="" textlink="">
      <xdr:nvSpPr>
        <xdr:cNvPr id="220" name="テキスト ボックス 219"/>
        <xdr:cNvSpPr txBox="1"/>
      </xdr:nvSpPr>
      <xdr:spPr>
        <a:xfrm>
          <a:off x="1828800" y="941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21" name="円/楕円 220"/>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105427</xdr:rowOff>
    </xdr:from>
    <xdr:ext cx="762000" cy="259045"/>
    <xdr:sp macro="" textlink="">
      <xdr:nvSpPr>
        <xdr:cNvPr id="222" name="テキスト ボックス 221"/>
        <xdr:cNvSpPr txBox="1"/>
      </xdr:nvSpPr>
      <xdr:spPr>
        <a:xfrm>
          <a:off x="939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その他に係る経常収支比率については、各年度とも類似団体平均を下回っているが、前年度比０．１ポイント悪化の１２．６％となっている。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主な要因は、高齢化の進行により、国民健康保険特別会計繰出金及び後期高齢者医療広域連合負担金の増加などによるものである。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今後も、特別会計及び一部事務組合への繰出金については、独立採算の原則に立った負担区分を明確化、特定財源の獲得、自主財源の確保、事業の一層の効率化等により、さらなる健全化を図り、税収を主な財源とする一般会計の負担額を減らすよう努めていく。</a:t>
          </a:r>
          <a:endParaRPr kumimoji="1" lang="ja-JP" altLang="en-US" sz="14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56</xdr:row>
      <xdr:rowOff>58420</xdr:rowOff>
    </xdr:to>
    <xdr:cxnSp macro="">
      <xdr:nvCxnSpPr>
        <xdr:cNvPr id="255" name="直線コネクタ 254"/>
        <xdr:cNvCxnSpPr/>
      </xdr:nvCxnSpPr>
      <xdr:spPr>
        <a:xfrm>
          <a:off x="15671800" y="9652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153670</xdr:rowOff>
    </xdr:from>
    <xdr:to>
      <xdr:col>22</xdr:col>
      <xdr:colOff>565150</xdr:colOff>
      <xdr:row>56</xdr:row>
      <xdr:rowOff>50800</xdr:rowOff>
    </xdr:to>
    <xdr:cxnSp macro="">
      <xdr:nvCxnSpPr>
        <xdr:cNvPr id="258" name="直線コネクタ 257"/>
        <xdr:cNvCxnSpPr/>
      </xdr:nvCxnSpPr>
      <xdr:spPr>
        <a:xfrm>
          <a:off x="14782800" y="958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153670</xdr:rowOff>
    </xdr:from>
    <xdr:to>
      <xdr:col>21</xdr:col>
      <xdr:colOff>361950</xdr:colOff>
      <xdr:row>56</xdr:row>
      <xdr:rowOff>5080</xdr:rowOff>
    </xdr:to>
    <xdr:cxnSp macro="">
      <xdr:nvCxnSpPr>
        <xdr:cNvPr id="261" name="直線コネクタ 260"/>
        <xdr:cNvCxnSpPr/>
      </xdr:nvCxnSpPr>
      <xdr:spPr>
        <a:xfrm flipV="1">
          <a:off x="13893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56</xdr:row>
      <xdr:rowOff>5080</xdr:rowOff>
    </xdr:to>
    <xdr:cxnSp macro="">
      <xdr:nvCxnSpPr>
        <xdr:cNvPr id="264" name="直線コネクタ 263"/>
        <xdr:cNvCxnSpPr/>
      </xdr:nvCxnSpPr>
      <xdr:spPr>
        <a:xfrm>
          <a:off x="13004800" y="959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74" name="円/楕円 273"/>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24147</xdr:rowOff>
    </xdr:from>
    <xdr:ext cx="762000" cy="259045"/>
    <xdr:sp macro="" textlink="">
      <xdr:nvSpPr>
        <xdr:cNvPr id="275"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76" name="円/楕円 275"/>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77" name="テキスト ボックス 276"/>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102870</xdr:rowOff>
    </xdr:from>
    <xdr:to>
      <xdr:col>21</xdr:col>
      <xdr:colOff>412750</xdr:colOff>
      <xdr:row>56</xdr:row>
      <xdr:rowOff>33020</xdr:rowOff>
    </xdr:to>
    <xdr:sp macro="" textlink="">
      <xdr:nvSpPr>
        <xdr:cNvPr id="278" name="円/楕円 277"/>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43197</xdr:rowOff>
    </xdr:from>
    <xdr:ext cx="762000" cy="259045"/>
    <xdr:sp macro="" textlink="">
      <xdr:nvSpPr>
        <xdr:cNvPr id="279" name="テキスト ボックス 278"/>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80" name="円/楕円 279"/>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81" name="テキスト ボックス 280"/>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82" name="円/楕円 281"/>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83" name="テキスト ボックス 282"/>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補助費等については、前年度比１．６ポイント改善し１４．７％となったものの、類似団体平均を３．５ポイント上回っている。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主な要因は、消防やごみ処理、下水道など、近隣自治体との一部事務組合を６つ構成しているため、各組合への負担金の多くが補助費等に計上されることによるものである。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一部事務組合に対しては、事業実施計画や予算編成時における合同ヒアリングにおいて、事務事業の見直しを徹底するなど、構成市町との連携を強化し、経常経費の削減を図っていく。</a:t>
          </a:r>
          <a:endParaRPr kumimoji="1" lang="ja-JP" altLang="en-US" sz="14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56134</xdr:rowOff>
    </xdr:from>
    <xdr:to>
      <xdr:col>24</xdr:col>
      <xdr:colOff>31750</xdr:colOff>
      <xdr:row>37</xdr:row>
      <xdr:rowOff>129286</xdr:rowOff>
    </xdr:to>
    <xdr:cxnSp macro="">
      <xdr:nvCxnSpPr>
        <xdr:cNvPr id="313" name="直線コネクタ 312"/>
        <xdr:cNvCxnSpPr/>
      </xdr:nvCxnSpPr>
      <xdr:spPr>
        <a:xfrm flipV="1">
          <a:off x="15671800" y="63997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115570</xdr:rowOff>
    </xdr:from>
    <xdr:to>
      <xdr:col>22</xdr:col>
      <xdr:colOff>565150</xdr:colOff>
      <xdr:row>37</xdr:row>
      <xdr:rowOff>129286</xdr:rowOff>
    </xdr:to>
    <xdr:cxnSp macro="">
      <xdr:nvCxnSpPr>
        <xdr:cNvPr id="316" name="直線コネクタ 315"/>
        <xdr:cNvCxnSpPr/>
      </xdr:nvCxnSpPr>
      <xdr:spPr>
        <a:xfrm>
          <a:off x="14782800" y="64592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115570</xdr:rowOff>
    </xdr:from>
    <xdr:to>
      <xdr:col>21</xdr:col>
      <xdr:colOff>361950</xdr:colOff>
      <xdr:row>37</xdr:row>
      <xdr:rowOff>143002</xdr:rowOff>
    </xdr:to>
    <xdr:cxnSp macro="">
      <xdr:nvCxnSpPr>
        <xdr:cNvPr id="319" name="直線コネクタ 318"/>
        <xdr:cNvCxnSpPr/>
      </xdr:nvCxnSpPr>
      <xdr:spPr>
        <a:xfrm flipV="1">
          <a:off x="13893800" y="6459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143002</xdr:rowOff>
    </xdr:from>
    <xdr:to>
      <xdr:col>20</xdr:col>
      <xdr:colOff>158750</xdr:colOff>
      <xdr:row>37</xdr:row>
      <xdr:rowOff>152146</xdr:rowOff>
    </xdr:to>
    <xdr:cxnSp macro="">
      <xdr:nvCxnSpPr>
        <xdr:cNvPr id="322" name="直線コネクタ 321"/>
        <xdr:cNvCxnSpPr/>
      </xdr:nvCxnSpPr>
      <xdr:spPr>
        <a:xfrm flipV="1">
          <a:off x="13004800" y="6486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32" name="円/楕円 331"/>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148861</xdr:rowOff>
    </xdr:from>
    <xdr:ext cx="762000" cy="259045"/>
    <xdr:sp macro="" textlink="">
      <xdr:nvSpPr>
        <xdr:cNvPr id="333"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78486</xdr:rowOff>
    </xdr:from>
    <xdr:to>
      <xdr:col>22</xdr:col>
      <xdr:colOff>615950</xdr:colOff>
      <xdr:row>38</xdr:row>
      <xdr:rowOff>8636</xdr:rowOff>
    </xdr:to>
    <xdr:sp macro="" textlink="">
      <xdr:nvSpPr>
        <xdr:cNvPr id="334" name="円/楕円 333"/>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164863</xdr:rowOff>
    </xdr:from>
    <xdr:ext cx="736600" cy="259045"/>
    <xdr:sp macro="" textlink="">
      <xdr:nvSpPr>
        <xdr:cNvPr id="335" name="テキスト ボックス 334"/>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64770</xdr:rowOff>
    </xdr:from>
    <xdr:to>
      <xdr:col>21</xdr:col>
      <xdr:colOff>412750</xdr:colOff>
      <xdr:row>37</xdr:row>
      <xdr:rowOff>166370</xdr:rowOff>
    </xdr:to>
    <xdr:sp macro="" textlink="">
      <xdr:nvSpPr>
        <xdr:cNvPr id="336" name="円/楕円 335"/>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151147</xdr:rowOff>
    </xdr:from>
    <xdr:ext cx="762000" cy="259045"/>
    <xdr:sp macro="" textlink="">
      <xdr:nvSpPr>
        <xdr:cNvPr id="337" name="テキスト ボックス 336"/>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92202</xdr:rowOff>
    </xdr:from>
    <xdr:to>
      <xdr:col>20</xdr:col>
      <xdr:colOff>209550</xdr:colOff>
      <xdr:row>38</xdr:row>
      <xdr:rowOff>22352</xdr:rowOff>
    </xdr:to>
    <xdr:sp macro="" textlink="">
      <xdr:nvSpPr>
        <xdr:cNvPr id="338" name="円/楕円 337"/>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7129</xdr:rowOff>
    </xdr:from>
    <xdr:ext cx="762000" cy="259045"/>
    <xdr:sp macro="" textlink="">
      <xdr:nvSpPr>
        <xdr:cNvPr id="339" name="テキスト ボックス 338"/>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101346</xdr:rowOff>
    </xdr:from>
    <xdr:to>
      <xdr:col>19</xdr:col>
      <xdr:colOff>6350</xdr:colOff>
      <xdr:row>38</xdr:row>
      <xdr:rowOff>31496</xdr:rowOff>
    </xdr:to>
    <xdr:sp macro="" textlink="">
      <xdr:nvSpPr>
        <xdr:cNvPr id="340" name="円/楕円 339"/>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16273</xdr:rowOff>
    </xdr:from>
    <xdr:ext cx="762000" cy="259045"/>
    <xdr:sp macro="" textlink="">
      <xdr:nvSpPr>
        <xdr:cNvPr id="341" name="テキスト ボックス 340"/>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公債費については、ここ数年上昇傾向にあったが、前年度比０．７ポイント減の１２．１％となり、類似団体平均を下回っている。</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主な要因は、住民税等減税補てん債（平成７・８年度分借換）などの償還が終了する一方、既発債の元金償還の伸びがそれほど多くなかったことなどの影響による。</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しかし、現時点での公債費のピークは平成２９年度となり、その後も平成３４年度にかけて高止まりすると見込まれている。</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そのため、今後も、事業内容を精査し総事業費の圧縮を図り、かつ、後年度において過大な負担とならぬよう適債事業の厳格な選択を行うことにより、健全な財政運営に努めていく。</a:t>
          </a:r>
          <a:endParaRPr kumimoji="1" lang="ja-JP" altLang="en-US" sz="10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108713</xdr:rowOff>
    </xdr:from>
    <xdr:to>
      <xdr:col>7</xdr:col>
      <xdr:colOff>15875</xdr:colOff>
      <xdr:row>76</xdr:row>
      <xdr:rowOff>140715</xdr:rowOff>
    </xdr:to>
    <xdr:cxnSp macro="">
      <xdr:nvCxnSpPr>
        <xdr:cNvPr id="371" name="直線コネクタ 370"/>
        <xdr:cNvCxnSpPr/>
      </xdr:nvCxnSpPr>
      <xdr:spPr>
        <a:xfrm flipV="1">
          <a:off x="3987800" y="131389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72"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113285</xdr:rowOff>
    </xdr:from>
    <xdr:to>
      <xdr:col>5</xdr:col>
      <xdr:colOff>549275</xdr:colOff>
      <xdr:row>76</xdr:row>
      <xdr:rowOff>140715</xdr:rowOff>
    </xdr:to>
    <xdr:cxnSp macro="">
      <xdr:nvCxnSpPr>
        <xdr:cNvPr id="374" name="直線コネクタ 373"/>
        <xdr:cNvCxnSpPr/>
      </xdr:nvCxnSpPr>
      <xdr:spPr>
        <a:xfrm>
          <a:off x="3098800" y="131434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6" name="テキスト ボックス 37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99568</xdr:rowOff>
    </xdr:from>
    <xdr:to>
      <xdr:col>4</xdr:col>
      <xdr:colOff>346075</xdr:colOff>
      <xdr:row>76</xdr:row>
      <xdr:rowOff>113285</xdr:rowOff>
    </xdr:to>
    <xdr:cxnSp macro="">
      <xdr:nvCxnSpPr>
        <xdr:cNvPr id="377" name="直線コネクタ 376"/>
        <xdr:cNvCxnSpPr/>
      </xdr:nvCxnSpPr>
      <xdr:spPr>
        <a:xfrm>
          <a:off x="2209800" y="131297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9" name="テキスト ボックス 37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90424</xdr:rowOff>
    </xdr:from>
    <xdr:to>
      <xdr:col>3</xdr:col>
      <xdr:colOff>142875</xdr:colOff>
      <xdr:row>76</xdr:row>
      <xdr:rowOff>99568</xdr:rowOff>
    </xdr:to>
    <xdr:cxnSp macro="">
      <xdr:nvCxnSpPr>
        <xdr:cNvPr id="380" name="直線コネクタ 379"/>
        <xdr:cNvCxnSpPr/>
      </xdr:nvCxnSpPr>
      <xdr:spPr>
        <a:xfrm>
          <a:off x="1320800" y="13120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57913</xdr:rowOff>
    </xdr:from>
    <xdr:to>
      <xdr:col>7</xdr:col>
      <xdr:colOff>66675</xdr:colOff>
      <xdr:row>76</xdr:row>
      <xdr:rowOff>159513</xdr:rowOff>
    </xdr:to>
    <xdr:sp macro="" textlink="">
      <xdr:nvSpPr>
        <xdr:cNvPr id="390" name="円/楕円 389"/>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74439</xdr:rowOff>
    </xdr:from>
    <xdr:ext cx="762000" cy="259045"/>
    <xdr:sp macro="" textlink="">
      <xdr:nvSpPr>
        <xdr:cNvPr id="391"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89915</xdr:rowOff>
    </xdr:from>
    <xdr:to>
      <xdr:col>5</xdr:col>
      <xdr:colOff>600075</xdr:colOff>
      <xdr:row>77</xdr:row>
      <xdr:rowOff>20065</xdr:rowOff>
    </xdr:to>
    <xdr:sp macro="" textlink="">
      <xdr:nvSpPr>
        <xdr:cNvPr id="392" name="円/楕円 391"/>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30243</xdr:rowOff>
    </xdr:from>
    <xdr:ext cx="736600" cy="259045"/>
    <xdr:sp macro="" textlink="">
      <xdr:nvSpPr>
        <xdr:cNvPr id="393" name="テキスト ボックス 392"/>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62485</xdr:rowOff>
    </xdr:from>
    <xdr:to>
      <xdr:col>4</xdr:col>
      <xdr:colOff>396875</xdr:colOff>
      <xdr:row>76</xdr:row>
      <xdr:rowOff>164085</xdr:rowOff>
    </xdr:to>
    <xdr:sp macro="" textlink="">
      <xdr:nvSpPr>
        <xdr:cNvPr id="394" name="円/楕円 393"/>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2811</xdr:rowOff>
    </xdr:from>
    <xdr:ext cx="762000" cy="259045"/>
    <xdr:sp macro="" textlink="">
      <xdr:nvSpPr>
        <xdr:cNvPr id="395" name="テキスト ボックス 394"/>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48768</xdr:rowOff>
    </xdr:from>
    <xdr:to>
      <xdr:col>3</xdr:col>
      <xdr:colOff>193675</xdr:colOff>
      <xdr:row>76</xdr:row>
      <xdr:rowOff>150368</xdr:rowOff>
    </xdr:to>
    <xdr:sp macro="" textlink="">
      <xdr:nvSpPr>
        <xdr:cNvPr id="396" name="円/楕円 395"/>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160545</xdr:rowOff>
    </xdr:from>
    <xdr:ext cx="762000" cy="259045"/>
    <xdr:sp macro="" textlink="">
      <xdr:nvSpPr>
        <xdr:cNvPr id="397" name="テキスト ボックス 396"/>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39624</xdr:rowOff>
    </xdr:from>
    <xdr:to>
      <xdr:col>1</xdr:col>
      <xdr:colOff>676275</xdr:colOff>
      <xdr:row>76</xdr:row>
      <xdr:rowOff>141224</xdr:rowOff>
    </xdr:to>
    <xdr:sp macro="" textlink="">
      <xdr:nvSpPr>
        <xdr:cNvPr id="398" name="円/楕円 397"/>
        <xdr:cNvSpPr/>
      </xdr:nvSpPr>
      <xdr:spPr>
        <a:xfrm>
          <a:off x="1270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151401</xdr:rowOff>
    </xdr:from>
    <xdr:ext cx="762000" cy="259045"/>
    <xdr:sp macro="" textlink="">
      <xdr:nvSpPr>
        <xdr:cNvPr id="399" name="テキスト ボックス 398"/>
        <xdr:cNvSpPr txBox="1"/>
      </xdr:nvSpPr>
      <xdr:spPr>
        <a:xfrm>
          <a:off x="939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850">
              <a:solidFill>
                <a:schemeClr val="dk1"/>
              </a:solidFill>
              <a:effectLst/>
              <a:latin typeface="+mn-lt"/>
              <a:ea typeface="+mn-ea"/>
              <a:cs typeface="+mn-cs"/>
            </a:rPr>
            <a:t>　</a:t>
          </a:r>
          <a:r>
            <a:rPr lang="ja-JP" altLang="ja-JP" sz="850">
              <a:solidFill>
                <a:schemeClr val="dk1"/>
              </a:solidFill>
              <a:effectLst/>
              <a:latin typeface="+mn-lt"/>
              <a:ea typeface="+mn-ea"/>
              <a:cs typeface="+mn-cs"/>
            </a:rPr>
            <a:t>公債費以外に占める経常収支比率で、類似団体平均を上回っているものが、人件費（類似団体平均比３．１ポイント）及び補助費等（同３．５ポイント）である。</a:t>
          </a:r>
        </a:p>
        <a:p>
          <a:r>
            <a:rPr lang="ja-JP" altLang="en-US" sz="850">
              <a:solidFill>
                <a:schemeClr val="dk1"/>
              </a:solidFill>
              <a:effectLst/>
              <a:latin typeface="+mn-lt"/>
              <a:ea typeface="+mn-ea"/>
              <a:cs typeface="+mn-cs"/>
            </a:rPr>
            <a:t>　</a:t>
          </a:r>
          <a:r>
            <a:rPr lang="ja-JP" altLang="ja-JP" sz="850">
              <a:solidFill>
                <a:schemeClr val="dk1"/>
              </a:solidFill>
              <a:effectLst/>
              <a:latin typeface="+mn-lt"/>
              <a:ea typeface="+mn-ea"/>
              <a:cs typeface="+mn-cs"/>
            </a:rPr>
            <a:t>主な要因は、人件費では、他団体では臨時職員として任用している非常勤職員を一般職非常勤職員として任用していること、学校給食センターや図書館フロント業務等、業務のアウトソーシングを進めているものの、直ちに職員数の削減に結びついていないこと等による。</a:t>
          </a:r>
        </a:p>
        <a:p>
          <a:r>
            <a:rPr lang="ja-JP" altLang="en-US" sz="850">
              <a:solidFill>
                <a:schemeClr val="dk1"/>
              </a:solidFill>
              <a:effectLst/>
              <a:latin typeface="+mn-lt"/>
              <a:ea typeface="+mn-ea"/>
              <a:cs typeface="+mn-cs"/>
            </a:rPr>
            <a:t>　</a:t>
          </a:r>
          <a:r>
            <a:rPr lang="ja-JP" altLang="ja-JP" sz="850">
              <a:solidFill>
                <a:schemeClr val="dk1"/>
              </a:solidFill>
              <a:effectLst/>
              <a:latin typeface="+mn-lt"/>
              <a:ea typeface="+mn-ea"/>
              <a:cs typeface="+mn-cs"/>
            </a:rPr>
            <a:t>また、補助費等では、その多くを一部事務組合への負担金が占めていることによる。</a:t>
          </a:r>
        </a:p>
        <a:p>
          <a:r>
            <a:rPr lang="ja-JP" altLang="en-US" sz="850">
              <a:solidFill>
                <a:schemeClr val="dk1"/>
              </a:solidFill>
              <a:effectLst/>
              <a:latin typeface="+mn-lt"/>
              <a:ea typeface="+mn-ea"/>
              <a:cs typeface="+mn-cs"/>
            </a:rPr>
            <a:t>　</a:t>
          </a:r>
          <a:r>
            <a:rPr lang="ja-JP" altLang="ja-JP" sz="850">
              <a:solidFill>
                <a:schemeClr val="dk1"/>
              </a:solidFill>
              <a:effectLst/>
              <a:latin typeface="+mn-lt"/>
              <a:ea typeface="+mn-ea"/>
              <a:cs typeface="+mn-cs"/>
            </a:rPr>
            <a:t>今後、さらに高齢化が進み、かつ、本市の高齢化の進行は他団体以上に急速であるため、医療費・扶助費等の社会保障関係経費の大幅な増加等が見込まれる。</a:t>
          </a:r>
        </a:p>
        <a:p>
          <a:r>
            <a:rPr lang="ja-JP" altLang="en-US" sz="850">
              <a:solidFill>
                <a:schemeClr val="dk1"/>
              </a:solidFill>
              <a:effectLst/>
              <a:latin typeface="+mn-lt"/>
              <a:ea typeface="+mn-ea"/>
              <a:cs typeface="+mn-cs"/>
            </a:rPr>
            <a:t>　</a:t>
          </a:r>
          <a:r>
            <a:rPr lang="ja-JP" altLang="ja-JP" sz="850">
              <a:solidFill>
                <a:schemeClr val="dk1"/>
              </a:solidFill>
              <a:effectLst/>
              <a:latin typeface="+mn-lt"/>
              <a:ea typeface="+mn-ea"/>
              <a:cs typeface="+mn-cs"/>
            </a:rPr>
            <a:t>このような状況を踏まえ、健全な財政運営を維持するため、鶴ヶ島市行政改革推進計画に基づき職員数の削減を計画的に進めるほか、引き続き行財政改革等による歳入歳出の見直しを進めるとともに、自主財源の根幹である市税収入の確保に向けた施策を推進していく。</a:t>
          </a:r>
          <a:endParaRPr kumimoji="1" lang="ja-JP" altLang="en-US" sz="85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108713</xdr:rowOff>
    </xdr:from>
    <xdr:to>
      <xdr:col>24</xdr:col>
      <xdr:colOff>31750</xdr:colOff>
      <xdr:row>79</xdr:row>
      <xdr:rowOff>28702</xdr:rowOff>
    </xdr:to>
    <xdr:cxnSp macro="">
      <xdr:nvCxnSpPr>
        <xdr:cNvPr id="430" name="直線コネクタ 429"/>
        <xdr:cNvCxnSpPr/>
      </xdr:nvCxnSpPr>
      <xdr:spPr>
        <a:xfrm flipV="1">
          <a:off x="15671800" y="13481813"/>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19558</xdr:rowOff>
    </xdr:from>
    <xdr:to>
      <xdr:col>22</xdr:col>
      <xdr:colOff>565150</xdr:colOff>
      <xdr:row>79</xdr:row>
      <xdr:rowOff>28702</xdr:rowOff>
    </xdr:to>
    <xdr:cxnSp macro="">
      <xdr:nvCxnSpPr>
        <xdr:cNvPr id="433" name="直線コネクタ 432"/>
        <xdr:cNvCxnSpPr/>
      </xdr:nvCxnSpPr>
      <xdr:spPr>
        <a:xfrm>
          <a:off x="14782800" y="135641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62992</xdr:rowOff>
    </xdr:from>
    <xdr:to>
      <xdr:col>21</xdr:col>
      <xdr:colOff>361950</xdr:colOff>
      <xdr:row>79</xdr:row>
      <xdr:rowOff>19558</xdr:rowOff>
    </xdr:to>
    <xdr:cxnSp macro="">
      <xdr:nvCxnSpPr>
        <xdr:cNvPr id="436" name="直線コネクタ 435"/>
        <xdr:cNvCxnSpPr/>
      </xdr:nvCxnSpPr>
      <xdr:spPr>
        <a:xfrm>
          <a:off x="13893800" y="134360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35561</xdr:rowOff>
    </xdr:from>
    <xdr:to>
      <xdr:col>20</xdr:col>
      <xdr:colOff>158750</xdr:colOff>
      <xdr:row>78</xdr:row>
      <xdr:rowOff>62992</xdr:rowOff>
    </xdr:to>
    <xdr:cxnSp macro="">
      <xdr:nvCxnSpPr>
        <xdr:cNvPr id="439" name="直線コネクタ 438"/>
        <xdr:cNvCxnSpPr/>
      </xdr:nvCxnSpPr>
      <xdr:spPr>
        <a:xfrm>
          <a:off x="13004800" y="134086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57913</xdr:rowOff>
    </xdr:from>
    <xdr:to>
      <xdr:col>24</xdr:col>
      <xdr:colOff>82550</xdr:colOff>
      <xdr:row>78</xdr:row>
      <xdr:rowOff>159513</xdr:rowOff>
    </xdr:to>
    <xdr:sp macro="" textlink="">
      <xdr:nvSpPr>
        <xdr:cNvPr id="449" name="円/楕円 448"/>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29990</xdr:rowOff>
    </xdr:from>
    <xdr:ext cx="762000" cy="259045"/>
    <xdr:sp macro="" textlink="">
      <xdr:nvSpPr>
        <xdr:cNvPr id="450" name="公債費以外該当値テキスト"/>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149352</xdr:rowOff>
    </xdr:from>
    <xdr:to>
      <xdr:col>22</xdr:col>
      <xdr:colOff>615950</xdr:colOff>
      <xdr:row>79</xdr:row>
      <xdr:rowOff>79502</xdr:rowOff>
    </xdr:to>
    <xdr:sp macro="" textlink="">
      <xdr:nvSpPr>
        <xdr:cNvPr id="451" name="円/楕円 450"/>
        <xdr:cNvSpPr/>
      </xdr:nvSpPr>
      <xdr:spPr>
        <a:xfrm>
          <a:off x="15621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64279</xdr:rowOff>
    </xdr:from>
    <xdr:ext cx="736600" cy="259045"/>
    <xdr:sp macro="" textlink="">
      <xdr:nvSpPr>
        <xdr:cNvPr id="452" name="テキスト ボックス 451"/>
        <xdr:cNvSpPr txBox="1"/>
      </xdr:nvSpPr>
      <xdr:spPr>
        <a:xfrm>
          <a:off x="15290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140208</xdr:rowOff>
    </xdr:from>
    <xdr:to>
      <xdr:col>21</xdr:col>
      <xdr:colOff>412750</xdr:colOff>
      <xdr:row>79</xdr:row>
      <xdr:rowOff>70358</xdr:rowOff>
    </xdr:to>
    <xdr:sp macro="" textlink="">
      <xdr:nvSpPr>
        <xdr:cNvPr id="453" name="円/楕円 452"/>
        <xdr:cNvSpPr/>
      </xdr:nvSpPr>
      <xdr:spPr>
        <a:xfrm>
          <a:off x="14732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55135</xdr:rowOff>
    </xdr:from>
    <xdr:ext cx="762000" cy="259045"/>
    <xdr:sp macro="" textlink="">
      <xdr:nvSpPr>
        <xdr:cNvPr id="454" name="テキスト ボックス 453"/>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12192</xdr:rowOff>
    </xdr:from>
    <xdr:to>
      <xdr:col>20</xdr:col>
      <xdr:colOff>209550</xdr:colOff>
      <xdr:row>78</xdr:row>
      <xdr:rowOff>113792</xdr:rowOff>
    </xdr:to>
    <xdr:sp macro="" textlink="">
      <xdr:nvSpPr>
        <xdr:cNvPr id="455" name="円/楕円 454"/>
        <xdr:cNvSpPr/>
      </xdr:nvSpPr>
      <xdr:spPr>
        <a:xfrm>
          <a:off x="13843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98569</xdr:rowOff>
    </xdr:from>
    <xdr:ext cx="762000" cy="259045"/>
    <xdr:sp macro="" textlink="">
      <xdr:nvSpPr>
        <xdr:cNvPr id="456" name="テキスト ボックス 455"/>
        <xdr:cNvSpPr txBox="1"/>
      </xdr:nvSpPr>
      <xdr:spPr>
        <a:xfrm>
          <a:off x="13512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156211</xdr:rowOff>
    </xdr:from>
    <xdr:to>
      <xdr:col>19</xdr:col>
      <xdr:colOff>6350</xdr:colOff>
      <xdr:row>78</xdr:row>
      <xdr:rowOff>86361</xdr:rowOff>
    </xdr:to>
    <xdr:sp macro="" textlink="">
      <xdr:nvSpPr>
        <xdr:cNvPr id="457" name="円/楕円 456"/>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71138</xdr:rowOff>
    </xdr:from>
    <xdr:ext cx="762000" cy="259045"/>
    <xdr:sp macro="" textlink="">
      <xdr:nvSpPr>
        <xdr:cNvPr id="458" name="テキスト ボックス 457"/>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埼玉県鶴ケ島市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33426</xdr:rowOff>
    </xdr:from>
    <xdr:to>
      <xdr:col>4</xdr:col>
      <xdr:colOff>1117600</xdr:colOff>
      <xdr:row>17</xdr:row>
      <xdr:rowOff>34074</xdr:rowOff>
    </xdr:to>
    <xdr:cxnSp macro="">
      <xdr:nvCxnSpPr>
        <xdr:cNvPr id="50" name="直線コネクタ 49"/>
        <xdr:cNvCxnSpPr/>
      </xdr:nvCxnSpPr>
      <xdr:spPr bwMode="auto">
        <a:xfrm flipV="1">
          <a:off x="5003800" y="2995701"/>
          <a:ext cx="647700" cy="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18204</xdr:rowOff>
    </xdr:from>
    <xdr:ext cx="762000" cy="259045"/>
    <xdr:sp macro="" textlink="">
      <xdr:nvSpPr>
        <xdr:cNvPr id="51" name="人口1人当たり決算額の推移平均値テキスト130"/>
        <xdr:cNvSpPr txBox="1"/>
      </xdr:nvSpPr>
      <xdr:spPr>
        <a:xfrm>
          <a:off x="5740400" y="2980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34074</xdr:rowOff>
    </xdr:from>
    <xdr:to>
      <xdr:col>4</xdr:col>
      <xdr:colOff>469900</xdr:colOff>
      <xdr:row>17</xdr:row>
      <xdr:rowOff>82194</xdr:rowOff>
    </xdr:to>
    <xdr:cxnSp macro="">
      <xdr:nvCxnSpPr>
        <xdr:cNvPr id="53" name="直線コネクタ 52"/>
        <xdr:cNvCxnSpPr/>
      </xdr:nvCxnSpPr>
      <xdr:spPr bwMode="auto">
        <a:xfrm flipV="1">
          <a:off x="4305300" y="2996349"/>
          <a:ext cx="698500" cy="48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19653</xdr:rowOff>
    </xdr:from>
    <xdr:to>
      <xdr:col>3</xdr:col>
      <xdr:colOff>904875</xdr:colOff>
      <xdr:row>17</xdr:row>
      <xdr:rowOff>82194</xdr:rowOff>
    </xdr:to>
    <xdr:cxnSp macro="">
      <xdr:nvCxnSpPr>
        <xdr:cNvPr id="56" name="直線コネクタ 55"/>
        <xdr:cNvCxnSpPr/>
      </xdr:nvCxnSpPr>
      <xdr:spPr bwMode="auto">
        <a:xfrm>
          <a:off x="3606800" y="2981928"/>
          <a:ext cx="698500" cy="6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15538</xdr:rowOff>
    </xdr:from>
    <xdr:to>
      <xdr:col>3</xdr:col>
      <xdr:colOff>206375</xdr:colOff>
      <xdr:row>17</xdr:row>
      <xdr:rowOff>19653</xdr:rowOff>
    </xdr:to>
    <xdr:cxnSp macro="">
      <xdr:nvCxnSpPr>
        <xdr:cNvPr id="59" name="直線コネクタ 58"/>
        <xdr:cNvCxnSpPr/>
      </xdr:nvCxnSpPr>
      <xdr:spPr bwMode="auto">
        <a:xfrm>
          <a:off x="2908300" y="2977813"/>
          <a:ext cx="6985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154076</xdr:rowOff>
    </xdr:from>
    <xdr:to>
      <xdr:col>5</xdr:col>
      <xdr:colOff>34925</xdr:colOff>
      <xdr:row>17</xdr:row>
      <xdr:rowOff>84226</xdr:rowOff>
    </xdr:to>
    <xdr:sp macro="" textlink="">
      <xdr:nvSpPr>
        <xdr:cNvPr id="69" name="円/楕円 68"/>
        <xdr:cNvSpPr/>
      </xdr:nvSpPr>
      <xdr:spPr bwMode="auto">
        <a:xfrm>
          <a:off x="5600700" y="294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170603</xdr:rowOff>
    </xdr:from>
    <xdr:ext cx="762000" cy="259045"/>
    <xdr:sp macro="" textlink="">
      <xdr:nvSpPr>
        <xdr:cNvPr id="70" name="人口1人当たり決算額の推移該当値テキスト130"/>
        <xdr:cNvSpPr txBox="1"/>
      </xdr:nvSpPr>
      <xdr:spPr>
        <a:xfrm>
          <a:off x="5740400" y="278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69,412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154724</xdr:rowOff>
    </xdr:from>
    <xdr:to>
      <xdr:col>4</xdr:col>
      <xdr:colOff>520700</xdr:colOff>
      <xdr:row>17</xdr:row>
      <xdr:rowOff>84874</xdr:rowOff>
    </xdr:to>
    <xdr:sp macro="" textlink="">
      <xdr:nvSpPr>
        <xdr:cNvPr id="71" name="円/楕円 70"/>
        <xdr:cNvSpPr/>
      </xdr:nvSpPr>
      <xdr:spPr bwMode="auto">
        <a:xfrm>
          <a:off x="4953000" y="2945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69651</xdr:rowOff>
    </xdr:from>
    <xdr:ext cx="736600" cy="259045"/>
    <xdr:sp macro="" textlink="">
      <xdr:nvSpPr>
        <xdr:cNvPr id="72" name="テキスト ボックス 71"/>
        <xdr:cNvSpPr txBox="1"/>
      </xdr:nvSpPr>
      <xdr:spPr>
        <a:xfrm>
          <a:off x="4622800" y="303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69,378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31394</xdr:rowOff>
    </xdr:from>
    <xdr:to>
      <xdr:col>3</xdr:col>
      <xdr:colOff>955675</xdr:colOff>
      <xdr:row>17</xdr:row>
      <xdr:rowOff>132994</xdr:rowOff>
    </xdr:to>
    <xdr:sp macro="" textlink="">
      <xdr:nvSpPr>
        <xdr:cNvPr id="73" name="円/楕円 72"/>
        <xdr:cNvSpPr/>
      </xdr:nvSpPr>
      <xdr:spPr bwMode="auto">
        <a:xfrm>
          <a:off x="4254500" y="2993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117771</xdr:rowOff>
    </xdr:from>
    <xdr:ext cx="762000" cy="259045"/>
    <xdr:sp macro="" textlink="">
      <xdr:nvSpPr>
        <xdr:cNvPr id="74" name="テキスト ボックス 73"/>
        <xdr:cNvSpPr txBox="1"/>
      </xdr:nvSpPr>
      <xdr:spPr>
        <a:xfrm>
          <a:off x="3924300" y="308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66,852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140303</xdr:rowOff>
    </xdr:from>
    <xdr:to>
      <xdr:col>3</xdr:col>
      <xdr:colOff>257175</xdr:colOff>
      <xdr:row>17</xdr:row>
      <xdr:rowOff>70453</xdr:rowOff>
    </xdr:to>
    <xdr:sp macro="" textlink="">
      <xdr:nvSpPr>
        <xdr:cNvPr id="75" name="円/楕円 74"/>
        <xdr:cNvSpPr/>
      </xdr:nvSpPr>
      <xdr:spPr bwMode="auto">
        <a:xfrm>
          <a:off x="3556000" y="2931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55230</xdr:rowOff>
    </xdr:from>
    <xdr:ext cx="762000" cy="259045"/>
    <xdr:sp macro="" textlink="">
      <xdr:nvSpPr>
        <xdr:cNvPr id="76" name="テキスト ボックス 75"/>
        <xdr:cNvSpPr txBox="1"/>
      </xdr:nvSpPr>
      <xdr:spPr>
        <a:xfrm>
          <a:off x="3225800" y="301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70,135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136188</xdr:rowOff>
    </xdr:from>
    <xdr:to>
      <xdr:col>2</xdr:col>
      <xdr:colOff>692150</xdr:colOff>
      <xdr:row>17</xdr:row>
      <xdr:rowOff>66338</xdr:rowOff>
    </xdr:to>
    <xdr:sp macro="" textlink="">
      <xdr:nvSpPr>
        <xdr:cNvPr id="77" name="円/楕円 76"/>
        <xdr:cNvSpPr/>
      </xdr:nvSpPr>
      <xdr:spPr bwMode="auto">
        <a:xfrm>
          <a:off x="2857500" y="2927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51115</xdr:rowOff>
    </xdr:from>
    <xdr:ext cx="762000" cy="259045"/>
    <xdr:sp macro="" textlink="">
      <xdr:nvSpPr>
        <xdr:cNvPr id="78" name="テキスト ボックス 77"/>
        <xdr:cNvSpPr txBox="1"/>
      </xdr:nvSpPr>
      <xdr:spPr>
        <a:xfrm>
          <a:off x="2527300" y="301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96910</xdr:rowOff>
    </xdr:from>
    <xdr:to>
      <xdr:col>4</xdr:col>
      <xdr:colOff>1117600</xdr:colOff>
      <xdr:row>36</xdr:row>
      <xdr:rowOff>102940</xdr:rowOff>
    </xdr:to>
    <xdr:cxnSp macro="">
      <xdr:nvCxnSpPr>
        <xdr:cNvPr id="115" name="直線コネクタ 114"/>
        <xdr:cNvCxnSpPr/>
      </xdr:nvCxnSpPr>
      <xdr:spPr bwMode="auto">
        <a:xfrm flipV="1">
          <a:off x="5003800" y="7050160"/>
          <a:ext cx="647700" cy="6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75594</xdr:rowOff>
    </xdr:from>
    <xdr:to>
      <xdr:col>4</xdr:col>
      <xdr:colOff>469900</xdr:colOff>
      <xdr:row>36</xdr:row>
      <xdr:rowOff>102940</xdr:rowOff>
    </xdr:to>
    <xdr:cxnSp macro="">
      <xdr:nvCxnSpPr>
        <xdr:cNvPr id="118" name="直線コネクタ 117"/>
        <xdr:cNvCxnSpPr/>
      </xdr:nvCxnSpPr>
      <xdr:spPr bwMode="auto">
        <a:xfrm>
          <a:off x="4305300" y="7028844"/>
          <a:ext cx="698500" cy="27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55334</xdr:rowOff>
    </xdr:from>
    <xdr:to>
      <xdr:col>3</xdr:col>
      <xdr:colOff>904875</xdr:colOff>
      <xdr:row>36</xdr:row>
      <xdr:rowOff>75594</xdr:rowOff>
    </xdr:to>
    <xdr:cxnSp macro="">
      <xdr:nvCxnSpPr>
        <xdr:cNvPr id="121" name="直線コネクタ 120"/>
        <xdr:cNvCxnSpPr/>
      </xdr:nvCxnSpPr>
      <xdr:spPr bwMode="auto">
        <a:xfrm>
          <a:off x="3606800" y="7008584"/>
          <a:ext cx="698500" cy="20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55334</xdr:rowOff>
    </xdr:from>
    <xdr:to>
      <xdr:col>3</xdr:col>
      <xdr:colOff>206375</xdr:colOff>
      <xdr:row>36</xdr:row>
      <xdr:rowOff>73651</xdr:rowOff>
    </xdr:to>
    <xdr:cxnSp macro="">
      <xdr:nvCxnSpPr>
        <xdr:cNvPr id="124" name="直線コネクタ 123"/>
        <xdr:cNvCxnSpPr/>
      </xdr:nvCxnSpPr>
      <xdr:spPr bwMode="auto">
        <a:xfrm flipV="1">
          <a:off x="2908300" y="7008584"/>
          <a:ext cx="698500" cy="18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46110</xdr:rowOff>
    </xdr:from>
    <xdr:to>
      <xdr:col>5</xdr:col>
      <xdr:colOff>34925</xdr:colOff>
      <xdr:row>36</xdr:row>
      <xdr:rowOff>147710</xdr:rowOff>
    </xdr:to>
    <xdr:sp macro="" textlink="">
      <xdr:nvSpPr>
        <xdr:cNvPr id="134" name="円/楕円 133"/>
        <xdr:cNvSpPr/>
      </xdr:nvSpPr>
      <xdr:spPr bwMode="auto">
        <a:xfrm>
          <a:off x="5600700" y="6999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18187</xdr:rowOff>
    </xdr:from>
    <xdr:ext cx="762000" cy="259045"/>
    <xdr:sp macro="" textlink="">
      <xdr:nvSpPr>
        <xdr:cNvPr id="135" name="人口1人当たり決算額の推移該当値テキスト445"/>
        <xdr:cNvSpPr txBox="1"/>
      </xdr:nvSpPr>
      <xdr:spPr>
        <a:xfrm>
          <a:off x="5740400" y="69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11,053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52140</xdr:rowOff>
    </xdr:from>
    <xdr:to>
      <xdr:col>4</xdr:col>
      <xdr:colOff>520700</xdr:colOff>
      <xdr:row>36</xdr:row>
      <xdr:rowOff>153740</xdr:rowOff>
    </xdr:to>
    <xdr:sp macro="" textlink="">
      <xdr:nvSpPr>
        <xdr:cNvPr id="136" name="円/楕円 135"/>
        <xdr:cNvSpPr/>
      </xdr:nvSpPr>
      <xdr:spPr bwMode="auto">
        <a:xfrm>
          <a:off x="4953000" y="7005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138517</xdr:rowOff>
    </xdr:from>
    <xdr:ext cx="736600" cy="259045"/>
    <xdr:sp macro="" textlink="">
      <xdr:nvSpPr>
        <xdr:cNvPr id="137" name="テキスト ボックス 136"/>
        <xdr:cNvSpPr txBox="1"/>
      </xdr:nvSpPr>
      <xdr:spPr>
        <a:xfrm>
          <a:off x="4622800" y="7091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24794</xdr:rowOff>
    </xdr:from>
    <xdr:to>
      <xdr:col>3</xdr:col>
      <xdr:colOff>955675</xdr:colOff>
      <xdr:row>36</xdr:row>
      <xdr:rowOff>126394</xdr:rowOff>
    </xdr:to>
    <xdr:sp macro="" textlink="">
      <xdr:nvSpPr>
        <xdr:cNvPr id="138" name="円/楕円 137"/>
        <xdr:cNvSpPr/>
      </xdr:nvSpPr>
      <xdr:spPr bwMode="auto">
        <a:xfrm>
          <a:off x="4254500" y="697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111171</xdr:rowOff>
    </xdr:from>
    <xdr:ext cx="762000" cy="259045"/>
    <xdr:sp macro="" textlink="">
      <xdr:nvSpPr>
        <xdr:cNvPr id="139" name="テキスト ボックス 138"/>
        <xdr:cNvSpPr txBox="1"/>
      </xdr:nvSpPr>
      <xdr:spPr>
        <a:xfrm>
          <a:off x="3924300" y="706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4534</xdr:rowOff>
    </xdr:from>
    <xdr:to>
      <xdr:col>3</xdr:col>
      <xdr:colOff>257175</xdr:colOff>
      <xdr:row>36</xdr:row>
      <xdr:rowOff>106134</xdr:rowOff>
    </xdr:to>
    <xdr:sp macro="" textlink="">
      <xdr:nvSpPr>
        <xdr:cNvPr id="140" name="円/楕円 139"/>
        <xdr:cNvSpPr/>
      </xdr:nvSpPr>
      <xdr:spPr bwMode="auto">
        <a:xfrm>
          <a:off x="3556000" y="6957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90911</xdr:rowOff>
    </xdr:from>
    <xdr:ext cx="762000" cy="259045"/>
    <xdr:sp macro="" textlink="">
      <xdr:nvSpPr>
        <xdr:cNvPr id="141" name="テキスト ボックス 140"/>
        <xdr:cNvSpPr txBox="1"/>
      </xdr:nvSpPr>
      <xdr:spPr>
        <a:xfrm>
          <a:off x="3225800" y="704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22851</xdr:rowOff>
    </xdr:from>
    <xdr:to>
      <xdr:col>2</xdr:col>
      <xdr:colOff>692150</xdr:colOff>
      <xdr:row>36</xdr:row>
      <xdr:rowOff>124451</xdr:rowOff>
    </xdr:to>
    <xdr:sp macro="" textlink="">
      <xdr:nvSpPr>
        <xdr:cNvPr id="142" name="円/楕円 141"/>
        <xdr:cNvSpPr/>
      </xdr:nvSpPr>
      <xdr:spPr bwMode="auto">
        <a:xfrm>
          <a:off x="2857500" y="6976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109228</xdr:rowOff>
    </xdr:from>
    <xdr:ext cx="762000" cy="259045"/>
    <xdr:sp macro="" textlink="">
      <xdr:nvSpPr>
        <xdr:cNvPr id="143" name="テキスト ボックス 142"/>
        <xdr:cNvSpPr txBox="1"/>
      </xdr:nvSpPr>
      <xdr:spPr>
        <a:xfrm>
          <a:off x="2527300" y="706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埼玉県鶴ケ島市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70,145
69,206
17.65
21,963,457
21,053,413
804,437
12,538,041
18,319,044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106576</xdr:rowOff>
    </xdr:from>
    <xdr:to>
      <xdr:col>6</xdr:col>
      <xdr:colOff>511175</xdr:colOff>
      <xdr:row>36</xdr:row>
      <xdr:rowOff>117892</xdr:rowOff>
    </xdr:to>
    <xdr:cxnSp macro="">
      <xdr:nvCxnSpPr>
        <xdr:cNvPr id="59" name="直線コネクタ 58"/>
        <xdr:cNvCxnSpPr/>
      </xdr:nvCxnSpPr>
      <xdr:spPr>
        <a:xfrm flipV="1">
          <a:off x="3797300" y="6278776"/>
          <a:ext cx="8382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117892</xdr:rowOff>
    </xdr:from>
    <xdr:to>
      <xdr:col>5</xdr:col>
      <xdr:colOff>358775</xdr:colOff>
      <xdr:row>36</xdr:row>
      <xdr:rowOff>134259</xdr:rowOff>
    </xdr:to>
    <xdr:cxnSp macro="">
      <xdr:nvCxnSpPr>
        <xdr:cNvPr id="62" name="直線コネクタ 61"/>
        <xdr:cNvCxnSpPr/>
      </xdr:nvCxnSpPr>
      <xdr:spPr>
        <a:xfrm flipV="1">
          <a:off x="2908300" y="6290092"/>
          <a:ext cx="889000" cy="1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134259</xdr:rowOff>
    </xdr:from>
    <xdr:to>
      <xdr:col>4</xdr:col>
      <xdr:colOff>155575</xdr:colOff>
      <xdr:row>37</xdr:row>
      <xdr:rowOff>23091</xdr:rowOff>
    </xdr:to>
    <xdr:cxnSp macro="">
      <xdr:nvCxnSpPr>
        <xdr:cNvPr id="65" name="直線コネクタ 64"/>
        <xdr:cNvCxnSpPr/>
      </xdr:nvCxnSpPr>
      <xdr:spPr>
        <a:xfrm flipV="1">
          <a:off x="2019300" y="6306459"/>
          <a:ext cx="889000" cy="6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168595</xdr:rowOff>
    </xdr:from>
    <xdr:to>
      <xdr:col>2</xdr:col>
      <xdr:colOff>638175</xdr:colOff>
      <xdr:row>37</xdr:row>
      <xdr:rowOff>23091</xdr:rowOff>
    </xdr:to>
    <xdr:cxnSp macro="">
      <xdr:nvCxnSpPr>
        <xdr:cNvPr id="68" name="直線コネクタ 67"/>
        <xdr:cNvCxnSpPr/>
      </xdr:nvCxnSpPr>
      <xdr:spPr>
        <a:xfrm>
          <a:off x="1130300" y="6340795"/>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55776</xdr:rowOff>
    </xdr:from>
    <xdr:to>
      <xdr:col>6</xdr:col>
      <xdr:colOff>561975</xdr:colOff>
      <xdr:row>36</xdr:row>
      <xdr:rowOff>157376</xdr:rowOff>
    </xdr:to>
    <xdr:sp macro="" textlink="">
      <xdr:nvSpPr>
        <xdr:cNvPr id="78" name="円/楕円 77"/>
        <xdr:cNvSpPr/>
      </xdr:nvSpPr>
      <xdr:spPr>
        <a:xfrm>
          <a:off x="4584700" y="62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34203</xdr:rowOff>
    </xdr:from>
    <xdr:ext cx="534377" cy="259045"/>
    <xdr:sp macro="" textlink="">
      <xdr:nvSpPr>
        <xdr:cNvPr id="79" name="人件費該当値テキスト"/>
        <xdr:cNvSpPr txBox="1"/>
      </xdr:nvSpPr>
      <xdr:spPr>
        <a:xfrm>
          <a:off x="4686300" y="620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56,449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67092</xdr:rowOff>
    </xdr:from>
    <xdr:to>
      <xdr:col>5</xdr:col>
      <xdr:colOff>409575</xdr:colOff>
      <xdr:row>36</xdr:row>
      <xdr:rowOff>168692</xdr:rowOff>
    </xdr:to>
    <xdr:sp macro="" textlink="">
      <xdr:nvSpPr>
        <xdr:cNvPr id="80" name="円/楕円 79"/>
        <xdr:cNvSpPr/>
      </xdr:nvSpPr>
      <xdr:spPr>
        <a:xfrm>
          <a:off x="3746500" y="62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159819</xdr:rowOff>
    </xdr:from>
    <xdr:ext cx="534377" cy="259045"/>
    <xdr:sp macro="" textlink="">
      <xdr:nvSpPr>
        <xdr:cNvPr id="81" name="テキスト ボックス 80"/>
        <xdr:cNvSpPr txBox="1"/>
      </xdr:nvSpPr>
      <xdr:spPr>
        <a:xfrm>
          <a:off x="3530111" y="633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83459</xdr:rowOff>
    </xdr:from>
    <xdr:to>
      <xdr:col>4</xdr:col>
      <xdr:colOff>206375</xdr:colOff>
      <xdr:row>37</xdr:row>
      <xdr:rowOff>13609</xdr:rowOff>
    </xdr:to>
    <xdr:sp macro="" textlink="">
      <xdr:nvSpPr>
        <xdr:cNvPr id="82" name="円/楕円 81"/>
        <xdr:cNvSpPr/>
      </xdr:nvSpPr>
      <xdr:spPr>
        <a:xfrm>
          <a:off x="2857500" y="625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4736</xdr:rowOff>
    </xdr:from>
    <xdr:ext cx="534377" cy="259045"/>
    <xdr:sp macro="" textlink="">
      <xdr:nvSpPr>
        <xdr:cNvPr id="83" name="テキスト ボックス 82"/>
        <xdr:cNvSpPr txBox="1"/>
      </xdr:nvSpPr>
      <xdr:spPr>
        <a:xfrm>
          <a:off x="2641111" y="634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55,238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143741</xdr:rowOff>
    </xdr:from>
    <xdr:to>
      <xdr:col>3</xdr:col>
      <xdr:colOff>3175</xdr:colOff>
      <xdr:row>37</xdr:row>
      <xdr:rowOff>73891</xdr:rowOff>
    </xdr:to>
    <xdr:sp macro="" textlink="">
      <xdr:nvSpPr>
        <xdr:cNvPr id="84" name="円/楕円 83"/>
        <xdr:cNvSpPr/>
      </xdr:nvSpPr>
      <xdr:spPr>
        <a:xfrm>
          <a:off x="1968500" y="631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65018</xdr:rowOff>
    </xdr:from>
    <xdr:ext cx="534377" cy="259045"/>
    <xdr:sp macro="" textlink="">
      <xdr:nvSpPr>
        <xdr:cNvPr id="85" name="テキスト ボックス 84"/>
        <xdr:cNvSpPr txBox="1"/>
      </xdr:nvSpPr>
      <xdr:spPr>
        <a:xfrm>
          <a:off x="1752111" y="64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117795</xdr:rowOff>
    </xdr:from>
    <xdr:to>
      <xdr:col>1</xdr:col>
      <xdr:colOff>485775</xdr:colOff>
      <xdr:row>37</xdr:row>
      <xdr:rowOff>47945</xdr:rowOff>
    </xdr:to>
    <xdr:sp macro="" textlink="">
      <xdr:nvSpPr>
        <xdr:cNvPr id="86" name="円/楕円 85"/>
        <xdr:cNvSpPr/>
      </xdr:nvSpPr>
      <xdr:spPr>
        <a:xfrm>
          <a:off x="1079500" y="628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39072</xdr:rowOff>
    </xdr:from>
    <xdr:ext cx="534377" cy="259045"/>
    <xdr:sp macro="" textlink="">
      <xdr:nvSpPr>
        <xdr:cNvPr id="87" name="テキスト ボックス 86"/>
        <xdr:cNvSpPr txBox="1"/>
      </xdr:nvSpPr>
      <xdr:spPr>
        <a:xfrm>
          <a:off x="863111" y="638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95841</xdr:rowOff>
    </xdr:from>
    <xdr:to>
      <xdr:col>6</xdr:col>
      <xdr:colOff>511175</xdr:colOff>
      <xdr:row>57</xdr:row>
      <xdr:rowOff>112105</xdr:rowOff>
    </xdr:to>
    <xdr:cxnSp macro="">
      <xdr:nvCxnSpPr>
        <xdr:cNvPr id="119" name="直線コネクタ 118"/>
        <xdr:cNvCxnSpPr/>
      </xdr:nvCxnSpPr>
      <xdr:spPr>
        <a:xfrm>
          <a:off x="3797300" y="9868491"/>
          <a:ext cx="838200" cy="1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95841</xdr:rowOff>
    </xdr:from>
    <xdr:to>
      <xdr:col>5</xdr:col>
      <xdr:colOff>358775</xdr:colOff>
      <xdr:row>58</xdr:row>
      <xdr:rowOff>127911</xdr:rowOff>
    </xdr:to>
    <xdr:cxnSp macro="">
      <xdr:nvCxnSpPr>
        <xdr:cNvPr id="122" name="直線コネクタ 121"/>
        <xdr:cNvCxnSpPr/>
      </xdr:nvCxnSpPr>
      <xdr:spPr>
        <a:xfrm flipV="1">
          <a:off x="2908300" y="9868491"/>
          <a:ext cx="889000" cy="20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152730</xdr:rowOff>
    </xdr:from>
    <xdr:to>
      <xdr:col>4</xdr:col>
      <xdr:colOff>155575</xdr:colOff>
      <xdr:row>58</xdr:row>
      <xdr:rowOff>127911</xdr:rowOff>
    </xdr:to>
    <xdr:cxnSp macro="">
      <xdr:nvCxnSpPr>
        <xdr:cNvPr id="125" name="直線コネクタ 124"/>
        <xdr:cNvCxnSpPr/>
      </xdr:nvCxnSpPr>
      <xdr:spPr>
        <a:xfrm>
          <a:off x="2019300" y="9925380"/>
          <a:ext cx="889000" cy="14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106325</xdr:rowOff>
    </xdr:from>
    <xdr:to>
      <xdr:col>2</xdr:col>
      <xdr:colOff>638175</xdr:colOff>
      <xdr:row>57</xdr:row>
      <xdr:rowOff>152730</xdr:rowOff>
    </xdr:to>
    <xdr:cxnSp macro="">
      <xdr:nvCxnSpPr>
        <xdr:cNvPr id="128" name="直線コネクタ 127"/>
        <xdr:cNvCxnSpPr/>
      </xdr:nvCxnSpPr>
      <xdr:spPr>
        <a:xfrm>
          <a:off x="1130300" y="9878975"/>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61305</xdr:rowOff>
    </xdr:from>
    <xdr:to>
      <xdr:col>6</xdr:col>
      <xdr:colOff>561975</xdr:colOff>
      <xdr:row>57</xdr:row>
      <xdr:rowOff>162905</xdr:rowOff>
    </xdr:to>
    <xdr:sp macro="" textlink="">
      <xdr:nvSpPr>
        <xdr:cNvPr id="138" name="円/楕円 137"/>
        <xdr:cNvSpPr/>
      </xdr:nvSpPr>
      <xdr:spPr>
        <a:xfrm>
          <a:off x="4584700" y="983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39732</xdr:rowOff>
    </xdr:from>
    <xdr:ext cx="534377" cy="259045"/>
    <xdr:sp macro="" textlink="">
      <xdr:nvSpPr>
        <xdr:cNvPr id="139" name="物件費該当値テキスト"/>
        <xdr:cNvSpPr txBox="1"/>
      </xdr:nvSpPr>
      <xdr:spPr>
        <a:xfrm>
          <a:off x="4686300" y="98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40,095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45041</xdr:rowOff>
    </xdr:from>
    <xdr:to>
      <xdr:col>5</xdr:col>
      <xdr:colOff>409575</xdr:colOff>
      <xdr:row>57</xdr:row>
      <xdr:rowOff>146641</xdr:rowOff>
    </xdr:to>
    <xdr:sp macro="" textlink="">
      <xdr:nvSpPr>
        <xdr:cNvPr id="140" name="円/楕円 139"/>
        <xdr:cNvSpPr/>
      </xdr:nvSpPr>
      <xdr:spPr>
        <a:xfrm>
          <a:off x="3746500" y="98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137768</xdr:rowOff>
    </xdr:from>
    <xdr:ext cx="534377" cy="259045"/>
    <xdr:sp macro="" textlink="">
      <xdr:nvSpPr>
        <xdr:cNvPr id="141" name="テキスト ボックス 140"/>
        <xdr:cNvSpPr txBox="1"/>
      </xdr:nvSpPr>
      <xdr:spPr>
        <a:xfrm>
          <a:off x="3530111" y="99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77111</xdr:rowOff>
    </xdr:from>
    <xdr:to>
      <xdr:col>4</xdr:col>
      <xdr:colOff>206375</xdr:colOff>
      <xdr:row>59</xdr:row>
      <xdr:rowOff>7261</xdr:rowOff>
    </xdr:to>
    <xdr:sp macro="" textlink="">
      <xdr:nvSpPr>
        <xdr:cNvPr id="142" name="円/楕円 141"/>
        <xdr:cNvSpPr/>
      </xdr:nvSpPr>
      <xdr:spPr>
        <a:xfrm>
          <a:off x="2857500" y="1002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169838</xdr:rowOff>
    </xdr:from>
    <xdr:ext cx="534377" cy="259045"/>
    <xdr:sp macro="" textlink="">
      <xdr:nvSpPr>
        <xdr:cNvPr id="143" name="テキスト ボックス 142"/>
        <xdr:cNvSpPr txBox="1"/>
      </xdr:nvSpPr>
      <xdr:spPr>
        <a:xfrm>
          <a:off x="2641111" y="1011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101930</xdr:rowOff>
    </xdr:from>
    <xdr:to>
      <xdr:col>3</xdr:col>
      <xdr:colOff>3175</xdr:colOff>
      <xdr:row>58</xdr:row>
      <xdr:rowOff>32080</xdr:rowOff>
    </xdr:to>
    <xdr:sp macro="" textlink="">
      <xdr:nvSpPr>
        <xdr:cNvPr id="144" name="円/楕円 143"/>
        <xdr:cNvSpPr/>
      </xdr:nvSpPr>
      <xdr:spPr>
        <a:xfrm>
          <a:off x="1968500" y="98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23207</xdr:rowOff>
    </xdr:from>
    <xdr:ext cx="534377" cy="259045"/>
    <xdr:sp macro="" textlink="">
      <xdr:nvSpPr>
        <xdr:cNvPr id="145" name="テキスト ボックス 144"/>
        <xdr:cNvSpPr txBox="1"/>
      </xdr:nvSpPr>
      <xdr:spPr>
        <a:xfrm>
          <a:off x="1752111" y="996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55525</xdr:rowOff>
    </xdr:from>
    <xdr:to>
      <xdr:col>1</xdr:col>
      <xdr:colOff>485775</xdr:colOff>
      <xdr:row>57</xdr:row>
      <xdr:rowOff>157125</xdr:rowOff>
    </xdr:to>
    <xdr:sp macro="" textlink="">
      <xdr:nvSpPr>
        <xdr:cNvPr id="146" name="円/楕円 145"/>
        <xdr:cNvSpPr/>
      </xdr:nvSpPr>
      <xdr:spPr>
        <a:xfrm>
          <a:off x="1079500" y="98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148252</xdr:rowOff>
    </xdr:from>
    <xdr:ext cx="534377" cy="259045"/>
    <xdr:sp macro="" textlink="">
      <xdr:nvSpPr>
        <xdr:cNvPr id="147" name="テキスト ボックス 146"/>
        <xdr:cNvSpPr txBox="1"/>
      </xdr:nvSpPr>
      <xdr:spPr>
        <a:xfrm>
          <a:off x="863111" y="992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406</xdr:rowOff>
    </xdr:from>
    <xdr:to>
      <xdr:col>6</xdr:col>
      <xdr:colOff>511175</xdr:colOff>
      <xdr:row>78</xdr:row>
      <xdr:rowOff>27839</xdr:rowOff>
    </xdr:to>
    <xdr:cxnSp macro="">
      <xdr:nvCxnSpPr>
        <xdr:cNvPr id="176" name="直線コネクタ 175"/>
        <xdr:cNvCxnSpPr/>
      </xdr:nvCxnSpPr>
      <xdr:spPr>
        <a:xfrm flipV="1">
          <a:off x="3797300" y="13373506"/>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27839</xdr:rowOff>
    </xdr:from>
    <xdr:to>
      <xdr:col>5</xdr:col>
      <xdr:colOff>358775</xdr:colOff>
      <xdr:row>78</xdr:row>
      <xdr:rowOff>42241</xdr:rowOff>
    </xdr:to>
    <xdr:cxnSp macro="">
      <xdr:nvCxnSpPr>
        <xdr:cNvPr id="179" name="直線コネクタ 178"/>
        <xdr:cNvCxnSpPr/>
      </xdr:nvCxnSpPr>
      <xdr:spPr>
        <a:xfrm flipV="1">
          <a:off x="2908300" y="13400939"/>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42241</xdr:rowOff>
    </xdr:from>
    <xdr:to>
      <xdr:col>4</xdr:col>
      <xdr:colOff>155575</xdr:colOff>
      <xdr:row>78</xdr:row>
      <xdr:rowOff>43307</xdr:rowOff>
    </xdr:to>
    <xdr:cxnSp macro="">
      <xdr:nvCxnSpPr>
        <xdr:cNvPr id="182" name="直線コネクタ 181"/>
        <xdr:cNvCxnSpPr/>
      </xdr:nvCxnSpPr>
      <xdr:spPr>
        <a:xfrm flipV="1">
          <a:off x="2019300" y="13415341"/>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11761</xdr:rowOff>
    </xdr:from>
    <xdr:to>
      <xdr:col>2</xdr:col>
      <xdr:colOff>638175</xdr:colOff>
      <xdr:row>78</xdr:row>
      <xdr:rowOff>43307</xdr:rowOff>
    </xdr:to>
    <xdr:cxnSp macro="">
      <xdr:nvCxnSpPr>
        <xdr:cNvPr id="185" name="直線コネクタ 184"/>
        <xdr:cNvCxnSpPr/>
      </xdr:nvCxnSpPr>
      <xdr:spPr>
        <a:xfrm>
          <a:off x="1130300" y="13384861"/>
          <a:ext cx="8890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121056</xdr:rowOff>
    </xdr:from>
    <xdr:to>
      <xdr:col>6</xdr:col>
      <xdr:colOff>561975</xdr:colOff>
      <xdr:row>78</xdr:row>
      <xdr:rowOff>51206</xdr:rowOff>
    </xdr:to>
    <xdr:sp macro="" textlink="">
      <xdr:nvSpPr>
        <xdr:cNvPr id="195" name="円/楕円 194"/>
        <xdr:cNvSpPr/>
      </xdr:nvSpPr>
      <xdr:spPr>
        <a:xfrm>
          <a:off x="4584700" y="133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99483</xdr:rowOff>
    </xdr:from>
    <xdr:ext cx="469744" cy="259045"/>
    <xdr:sp macro="" textlink="">
      <xdr:nvSpPr>
        <xdr:cNvPr id="196" name="維持補修費該当値テキスト"/>
        <xdr:cNvSpPr txBox="1"/>
      </xdr:nvSpPr>
      <xdr:spPr>
        <a:xfrm>
          <a:off x="4686300" y="1330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148489</xdr:rowOff>
    </xdr:from>
    <xdr:to>
      <xdr:col>5</xdr:col>
      <xdr:colOff>409575</xdr:colOff>
      <xdr:row>78</xdr:row>
      <xdr:rowOff>78639</xdr:rowOff>
    </xdr:to>
    <xdr:sp macro="" textlink="">
      <xdr:nvSpPr>
        <xdr:cNvPr id="197" name="円/楕円 196"/>
        <xdr:cNvSpPr/>
      </xdr:nvSpPr>
      <xdr:spPr>
        <a:xfrm>
          <a:off x="3746500" y="133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69766</xdr:rowOff>
    </xdr:from>
    <xdr:ext cx="469744" cy="259045"/>
    <xdr:sp macro="" textlink="">
      <xdr:nvSpPr>
        <xdr:cNvPr id="198" name="テキスト ボックス 197"/>
        <xdr:cNvSpPr txBox="1"/>
      </xdr:nvSpPr>
      <xdr:spPr>
        <a:xfrm>
          <a:off x="3562427" y="1344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162891</xdr:rowOff>
    </xdr:from>
    <xdr:to>
      <xdr:col>4</xdr:col>
      <xdr:colOff>206375</xdr:colOff>
      <xdr:row>78</xdr:row>
      <xdr:rowOff>93041</xdr:rowOff>
    </xdr:to>
    <xdr:sp macro="" textlink="">
      <xdr:nvSpPr>
        <xdr:cNvPr id="199" name="円/楕円 198"/>
        <xdr:cNvSpPr/>
      </xdr:nvSpPr>
      <xdr:spPr>
        <a:xfrm>
          <a:off x="2857500" y="133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84168</xdr:rowOff>
    </xdr:from>
    <xdr:ext cx="469744" cy="259045"/>
    <xdr:sp macro="" textlink="">
      <xdr:nvSpPr>
        <xdr:cNvPr id="200" name="テキスト ボックス 199"/>
        <xdr:cNvSpPr txBox="1"/>
      </xdr:nvSpPr>
      <xdr:spPr>
        <a:xfrm>
          <a:off x="2673427"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163957</xdr:rowOff>
    </xdr:from>
    <xdr:to>
      <xdr:col>3</xdr:col>
      <xdr:colOff>3175</xdr:colOff>
      <xdr:row>78</xdr:row>
      <xdr:rowOff>94107</xdr:rowOff>
    </xdr:to>
    <xdr:sp macro="" textlink="">
      <xdr:nvSpPr>
        <xdr:cNvPr id="201" name="円/楕円 200"/>
        <xdr:cNvSpPr/>
      </xdr:nvSpPr>
      <xdr:spPr>
        <a:xfrm>
          <a:off x="1968500" y="133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85234</xdr:rowOff>
    </xdr:from>
    <xdr:ext cx="469744" cy="259045"/>
    <xdr:sp macro="" textlink="">
      <xdr:nvSpPr>
        <xdr:cNvPr id="202" name="テキスト ボックス 201"/>
        <xdr:cNvSpPr txBox="1"/>
      </xdr:nvSpPr>
      <xdr:spPr>
        <a:xfrm>
          <a:off x="1784427" y="134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132411</xdr:rowOff>
    </xdr:from>
    <xdr:to>
      <xdr:col>1</xdr:col>
      <xdr:colOff>485775</xdr:colOff>
      <xdr:row>78</xdr:row>
      <xdr:rowOff>62561</xdr:rowOff>
    </xdr:to>
    <xdr:sp macro="" textlink="">
      <xdr:nvSpPr>
        <xdr:cNvPr id="203" name="円/楕円 202"/>
        <xdr:cNvSpPr/>
      </xdr:nvSpPr>
      <xdr:spPr>
        <a:xfrm>
          <a:off x="1079500" y="133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53688</xdr:rowOff>
    </xdr:from>
    <xdr:ext cx="469744" cy="259045"/>
    <xdr:sp macro="" textlink="">
      <xdr:nvSpPr>
        <xdr:cNvPr id="204" name="テキスト ボックス 203"/>
        <xdr:cNvSpPr txBox="1"/>
      </xdr:nvSpPr>
      <xdr:spPr>
        <a:xfrm>
          <a:off x="895427" y="13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96965</xdr:rowOff>
    </xdr:from>
    <xdr:to>
      <xdr:col>6</xdr:col>
      <xdr:colOff>511175</xdr:colOff>
      <xdr:row>96</xdr:row>
      <xdr:rowOff>142087</xdr:rowOff>
    </xdr:to>
    <xdr:cxnSp macro="">
      <xdr:nvCxnSpPr>
        <xdr:cNvPr id="234" name="直線コネクタ 233"/>
        <xdr:cNvCxnSpPr/>
      </xdr:nvCxnSpPr>
      <xdr:spPr>
        <a:xfrm flipV="1">
          <a:off x="3797300" y="16556165"/>
          <a:ext cx="838200" cy="4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142087</xdr:rowOff>
    </xdr:from>
    <xdr:to>
      <xdr:col>5</xdr:col>
      <xdr:colOff>358775</xdr:colOff>
      <xdr:row>97</xdr:row>
      <xdr:rowOff>34950</xdr:rowOff>
    </xdr:to>
    <xdr:cxnSp macro="">
      <xdr:nvCxnSpPr>
        <xdr:cNvPr id="237" name="直線コネクタ 236"/>
        <xdr:cNvCxnSpPr/>
      </xdr:nvCxnSpPr>
      <xdr:spPr>
        <a:xfrm flipV="1">
          <a:off x="2908300" y="16601287"/>
          <a:ext cx="889000" cy="6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34950</xdr:rowOff>
    </xdr:from>
    <xdr:to>
      <xdr:col>4</xdr:col>
      <xdr:colOff>155575</xdr:colOff>
      <xdr:row>97</xdr:row>
      <xdr:rowOff>65266</xdr:rowOff>
    </xdr:to>
    <xdr:cxnSp macro="">
      <xdr:nvCxnSpPr>
        <xdr:cNvPr id="240" name="直線コネクタ 239"/>
        <xdr:cNvCxnSpPr/>
      </xdr:nvCxnSpPr>
      <xdr:spPr>
        <a:xfrm flipV="1">
          <a:off x="2019300" y="16665600"/>
          <a:ext cx="889000" cy="3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42342</xdr:rowOff>
    </xdr:from>
    <xdr:to>
      <xdr:col>2</xdr:col>
      <xdr:colOff>638175</xdr:colOff>
      <xdr:row>97</xdr:row>
      <xdr:rowOff>65266</xdr:rowOff>
    </xdr:to>
    <xdr:cxnSp macro="">
      <xdr:nvCxnSpPr>
        <xdr:cNvPr id="243" name="直線コネクタ 242"/>
        <xdr:cNvCxnSpPr/>
      </xdr:nvCxnSpPr>
      <xdr:spPr>
        <a:xfrm>
          <a:off x="1130300" y="16672992"/>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46165</xdr:rowOff>
    </xdr:from>
    <xdr:to>
      <xdr:col>6</xdr:col>
      <xdr:colOff>561975</xdr:colOff>
      <xdr:row>96</xdr:row>
      <xdr:rowOff>147765</xdr:rowOff>
    </xdr:to>
    <xdr:sp macro="" textlink="">
      <xdr:nvSpPr>
        <xdr:cNvPr id="253" name="円/楕円 252"/>
        <xdr:cNvSpPr/>
      </xdr:nvSpPr>
      <xdr:spPr>
        <a:xfrm>
          <a:off x="4584700" y="165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24592</xdr:rowOff>
    </xdr:from>
    <xdr:ext cx="534377" cy="259045"/>
    <xdr:sp macro="" textlink="">
      <xdr:nvSpPr>
        <xdr:cNvPr id="254" name="扶助費該当値テキスト"/>
        <xdr:cNvSpPr txBox="1"/>
      </xdr:nvSpPr>
      <xdr:spPr>
        <a:xfrm>
          <a:off x="4686300" y="164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66,365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91287</xdr:rowOff>
    </xdr:from>
    <xdr:to>
      <xdr:col>5</xdr:col>
      <xdr:colOff>409575</xdr:colOff>
      <xdr:row>97</xdr:row>
      <xdr:rowOff>21437</xdr:rowOff>
    </xdr:to>
    <xdr:sp macro="" textlink="">
      <xdr:nvSpPr>
        <xdr:cNvPr id="255" name="円/楕円 254"/>
        <xdr:cNvSpPr/>
      </xdr:nvSpPr>
      <xdr:spPr>
        <a:xfrm>
          <a:off x="3746500" y="1655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12564</xdr:rowOff>
    </xdr:from>
    <xdr:ext cx="534377" cy="259045"/>
    <xdr:sp macro="" textlink="">
      <xdr:nvSpPr>
        <xdr:cNvPr id="256" name="テキスト ボックス 255"/>
        <xdr:cNvSpPr txBox="1"/>
      </xdr:nvSpPr>
      <xdr:spPr>
        <a:xfrm>
          <a:off x="3530111" y="1664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62,812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155600</xdr:rowOff>
    </xdr:from>
    <xdr:to>
      <xdr:col>4</xdr:col>
      <xdr:colOff>206375</xdr:colOff>
      <xdr:row>97</xdr:row>
      <xdr:rowOff>85750</xdr:rowOff>
    </xdr:to>
    <xdr:sp macro="" textlink="">
      <xdr:nvSpPr>
        <xdr:cNvPr id="257" name="円/楕円 256"/>
        <xdr:cNvSpPr/>
      </xdr:nvSpPr>
      <xdr:spPr>
        <a:xfrm>
          <a:off x="2857500" y="166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76877</xdr:rowOff>
    </xdr:from>
    <xdr:ext cx="534377" cy="259045"/>
    <xdr:sp macro="" textlink="">
      <xdr:nvSpPr>
        <xdr:cNvPr id="258" name="テキスト ボックス 257"/>
        <xdr:cNvSpPr txBox="1"/>
      </xdr:nvSpPr>
      <xdr:spPr>
        <a:xfrm>
          <a:off x="2641111" y="1670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14466</xdr:rowOff>
    </xdr:from>
    <xdr:to>
      <xdr:col>3</xdr:col>
      <xdr:colOff>3175</xdr:colOff>
      <xdr:row>97</xdr:row>
      <xdr:rowOff>116066</xdr:rowOff>
    </xdr:to>
    <xdr:sp macro="" textlink="">
      <xdr:nvSpPr>
        <xdr:cNvPr id="259" name="円/楕円 258"/>
        <xdr:cNvSpPr/>
      </xdr:nvSpPr>
      <xdr:spPr>
        <a:xfrm>
          <a:off x="1968500" y="166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107193</xdr:rowOff>
    </xdr:from>
    <xdr:ext cx="534377" cy="259045"/>
    <xdr:sp macro="" textlink="">
      <xdr:nvSpPr>
        <xdr:cNvPr id="260" name="テキスト ボックス 259"/>
        <xdr:cNvSpPr txBox="1"/>
      </xdr:nvSpPr>
      <xdr:spPr>
        <a:xfrm>
          <a:off x="1752111" y="1673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55,361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162992</xdr:rowOff>
    </xdr:from>
    <xdr:to>
      <xdr:col>1</xdr:col>
      <xdr:colOff>485775</xdr:colOff>
      <xdr:row>97</xdr:row>
      <xdr:rowOff>93142</xdr:rowOff>
    </xdr:to>
    <xdr:sp macro="" textlink="">
      <xdr:nvSpPr>
        <xdr:cNvPr id="261" name="円/楕円 260"/>
        <xdr:cNvSpPr/>
      </xdr:nvSpPr>
      <xdr:spPr>
        <a:xfrm>
          <a:off x="1079500" y="166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84269</xdr:rowOff>
    </xdr:from>
    <xdr:ext cx="534377" cy="259045"/>
    <xdr:sp macro="" textlink="">
      <xdr:nvSpPr>
        <xdr:cNvPr id="262" name="テキスト ボックス 261"/>
        <xdr:cNvSpPr txBox="1"/>
      </xdr:nvSpPr>
      <xdr:spPr>
        <a:xfrm>
          <a:off x="863111" y="1671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13081</xdr:rowOff>
    </xdr:from>
    <xdr:to>
      <xdr:col>15</xdr:col>
      <xdr:colOff>180975</xdr:colOff>
      <xdr:row>36</xdr:row>
      <xdr:rowOff>55105</xdr:rowOff>
    </xdr:to>
    <xdr:cxnSp macro="">
      <xdr:nvCxnSpPr>
        <xdr:cNvPr id="291" name="直線コネクタ 290"/>
        <xdr:cNvCxnSpPr/>
      </xdr:nvCxnSpPr>
      <xdr:spPr>
        <a:xfrm flipV="1">
          <a:off x="9639300" y="6185281"/>
          <a:ext cx="8382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55105</xdr:rowOff>
    </xdr:from>
    <xdr:to>
      <xdr:col>14</xdr:col>
      <xdr:colOff>28575</xdr:colOff>
      <xdr:row>36</xdr:row>
      <xdr:rowOff>90297</xdr:rowOff>
    </xdr:to>
    <xdr:cxnSp macro="">
      <xdr:nvCxnSpPr>
        <xdr:cNvPr id="294" name="直線コネクタ 293"/>
        <xdr:cNvCxnSpPr/>
      </xdr:nvCxnSpPr>
      <xdr:spPr>
        <a:xfrm flipV="1">
          <a:off x="8750300" y="6227305"/>
          <a:ext cx="889000" cy="3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6" name="テキスト ボックス 295"/>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76632</xdr:rowOff>
    </xdr:from>
    <xdr:to>
      <xdr:col>12</xdr:col>
      <xdr:colOff>511175</xdr:colOff>
      <xdr:row>36</xdr:row>
      <xdr:rowOff>90297</xdr:rowOff>
    </xdr:to>
    <xdr:cxnSp macro="">
      <xdr:nvCxnSpPr>
        <xdr:cNvPr id="297" name="直線コネクタ 296"/>
        <xdr:cNvCxnSpPr/>
      </xdr:nvCxnSpPr>
      <xdr:spPr>
        <a:xfrm>
          <a:off x="7861300" y="6248832"/>
          <a:ext cx="889000" cy="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54737</xdr:rowOff>
    </xdr:from>
    <xdr:to>
      <xdr:col>11</xdr:col>
      <xdr:colOff>307975</xdr:colOff>
      <xdr:row>36</xdr:row>
      <xdr:rowOff>76632</xdr:rowOff>
    </xdr:to>
    <xdr:cxnSp macro="">
      <xdr:nvCxnSpPr>
        <xdr:cNvPr id="300" name="直線コネクタ 299"/>
        <xdr:cNvCxnSpPr/>
      </xdr:nvCxnSpPr>
      <xdr:spPr>
        <a:xfrm>
          <a:off x="6972300" y="6226937"/>
          <a:ext cx="889000" cy="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133731</xdr:rowOff>
    </xdr:from>
    <xdr:to>
      <xdr:col>15</xdr:col>
      <xdr:colOff>231775</xdr:colOff>
      <xdr:row>36</xdr:row>
      <xdr:rowOff>63881</xdr:rowOff>
    </xdr:to>
    <xdr:sp macro="" textlink="">
      <xdr:nvSpPr>
        <xdr:cNvPr id="310" name="円/楕円 309"/>
        <xdr:cNvSpPr/>
      </xdr:nvSpPr>
      <xdr:spPr>
        <a:xfrm>
          <a:off x="10426700" y="61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156608</xdr:rowOff>
    </xdr:from>
    <xdr:ext cx="534377" cy="259045"/>
    <xdr:sp macro="" textlink="">
      <xdr:nvSpPr>
        <xdr:cNvPr id="311" name="補助費等該当値テキスト"/>
        <xdr:cNvSpPr txBox="1"/>
      </xdr:nvSpPr>
      <xdr:spPr>
        <a:xfrm>
          <a:off x="10528300" y="598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42,970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4305</xdr:rowOff>
    </xdr:from>
    <xdr:to>
      <xdr:col>14</xdr:col>
      <xdr:colOff>79375</xdr:colOff>
      <xdr:row>36</xdr:row>
      <xdr:rowOff>105905</xdr:rowOff>
    </xdr:to>
    <xdr:sp macro="" textlink="">
      <xdr:nvSpPr>
        <xdr:cNvPr id="312" name="円/楕円 311"/>
        <xdr:cNvSpPr/>
      </xdr:nvSpPr>
      <xdr:spPr>
        <a:xfrm>
          <a:off x="9588500" y="61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122432</xdr:rowOff>
    </xdr:from>
    <xdr:ext cx="534377" cy="259045"/>
    <xdr:sp macro="" textlink="">
      <xdr:nvSpPr>
        <xdr:cNvPr id="313" name="テキスト ボックス 312"/>
        <xdr:cNvSpPr txBox="1"/>
      </xdr:nvSpPr>
      <xdr:spPr>
        <a:xfrm>
          <a:off x="9372111" y="595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39,661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39497</xdr:rowOff>
    </xdr:from>
    <xdr:to>
      <xdr:col>12</xdr:col>
      <xdr:colOff>561975</xdr:colOff>
      <xdr:row>36</xdr:row>
      <xdr:rowOff>141097</xdr:rowOff>
    </xdr:to>
    <xdr:sp macro="" textlink="">
      <xdr:nvSpPr>
        <xdr:cNvPr id="314" name="円/楕円 313"/>
        <xdr:cNvSpPr/>
      </xdr:nvSpPr>
      <xdr:spPr>
        <a:xfrm>
          <a:off x="8699500" y="62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132224</xdr:rowOff>
    </xdr:from>
    <xdr:ext cx="534377" cy="259045"/>
    <xdr:sp macro="" textlink="">
      <xdr:nvSpPr>
        <xdr:cNvPr id="315" name="テキスト ボックス 314"/>
        <xdr:cNvSpPr txBox="1"/>
      </xdr:nvSpPr>
      <xdr:spPr>
        <a:xfrm>
          <a:off x="8483111" y="630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25832</xdr:rowOff>
    </xdr:from>
    <xdr:to>
      <xdr:col>11</xdr:col>
      <xdr:colOff>358775</xdr:colOff>
      <xdr:row>36</xdr:row>
      <xdr:rowOff>127432</xdr:rowOff>
    </xdr:to>
    <xdr:sp macro="" textlink="">
      <xdr:nvSpPr>
        <xdr:cNvPr id="316" name="円/楕円 315"/>
        <xdr:cNvSpPr/>
      </xdr:nvSpPr>
      <xdr:spPr>
        <a:xfrm>
          <a:off x="7810500" y="61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118559</xdr:rowOff>
    </xdr:from>
    <xdr:ext cx="534377" cy="259045"/>
    <xdr:sp macro="" textlink="">
      <xdr:nvSpPr>
        <xdr:cNvPr id="317" name="テキスト ボックス 316"/>
        <xdr:cNvSpPr txBox="1"/>
      </xdr:nvSpPr>
      <xdr:spPr>
        <a:xfrm>
          <a:off x="7594111" y="629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3937</xdr:rowOff>
    </xdr:from>
    <xdr:to>
      <xdr:col>10</xdr:col>
      <xdr:colOff>155575</xdr:colOff>
      <xdr:row>36</xdr:row>
      <xdr:rowOff>105537</xdr:rowOff>
    </xdr:to>
    <xdr:sp macro="" textlink="">
      <xdr:nvSpPr>
        <xdr:cNvPr id="318" name="円/楕円 317"/>
        <xdr:cNvSpPr/>
      </xdr:nvSpPr>
      <xdr:spPr>
        <a:xfrm>
          <a:off x="6921500" y="61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122064</xdr:rowOff>
    </xdr:from>
    <xdr:ext cx="534377" cy="259045"/>
    <xdr:sp macro="" textlink="">
      <xdr:nvSpPr>
        <xdr:cNvPr id="319" name="テキスト ボックス 318"/>
        <xdr:cNvSpPr txBox="1"/>
      </xdr:nvSpPr>
      <xdr:spPr>
        <a:xfrm>
          <a:off x="6705111" y="59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112542</xdr:rowOff>
    </xdr:from>
    <xdr:to>
      <xdr:col>15</xdr:col>
      <xdr:colOff>180975</xdr:colOff>
      <xdr:row>58</xdr:row>
      <xdr:rowOff>139944</xdr:rowOff>
    </xdr:to>
    <xdr:cxnSp macro="">
      <xdr:nvCxnSpPr>
        <xdr:cNvPr id="348" name="直線コネクタ 347"/>
        <xdr:cNvCxnSpPr/>
      </xdr:nvCxnSpPr>
      <xdr:spPr>
        <a:xfrm>
          <a:off x="9639300" y="10056642"/>
          <a:ext cx="838200" cy="2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18538</xdr:rowOff>
    </xdr:from>
    <xdr:to>
      <xdr:col>14</xdr:col>
      <xdr:colOff>28575</xdr:colOff>
      <xdr:row>58</xdr:row>
      <xdr:rowOff>112542</xdr:rowOff>
    </xdr:to>
    <xdr:cxnSp macro="">
      <xdr:nvCxnSpPr>
        <xdr:cNvPr id="351" name="直線コネクタ 350"/>
        <xdr:cNvCxnSpPr/>
      </xdr:nvCxnSpPr>
      <xdr:spPr>
        <a:xfrm>
          <a:off x="8750300" y="9962638"/>
          <a:ext cx="889000" cy="9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18538</xdr:rowOff>
    </xdr:from>
    <xdr:to>
      <xdr:col>12</xdr:col>
      <xdr:colOff>511175</xdr:colOff>
      <xdr:row>58</xdr:row>
      <xdr:rowOff>113674</xdr:rowOff>
    </xdr:to>
    <xdr:cxnSp macro="">
      <xdr:nvCxnSpPr>
        <xdr:cNvPr id="354" name="直線コネクタ 353"/>
        <xdr:cNvCxnSpPr/>
      </xdr:nvCxnSpPr>
      <xdr:spPr>
        <a:xfrm flipV="1">
          <a:off x="7861300" y="9962638"/>
          <a:ext cx="889000" cy="9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113674</xdr:rowOff>
    </xdr:from>
    <xdr:to>
      <xdr:col>11</xdr:col>
      <xdr:colOff>307975</xdr:colOff>
      <xdr:row>58</xdr:row>
      <xdr:rowOff>145621</xdr:rowOff>
    </xdr:to>
    <xdr:cxnSp macro="">
      <xdr:nvCxnSpPr>
        <xdr:cNvPr id="357" name="直線コネクタ 356"/>
        <xdr:cNvCxnSpPr/>
      </xdr:nvCxnSpPr>
      <xdr:spPr>
        <a:xfrm flipV="1">
          <a:off x="6972300" y="10057774"/>
          <a:ext cx="8890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89144</xdr:rowOff>
    </xdr:from>
    <xdr:to>
      <xdr:col>15</xdr:col>
      <xdr:colOff>231775</xdr:colOff>
      <xdr:row>59</xdr:row>
      <xdr:rowOff>19294</xdr:rowOff>
    </xdr:to>
    <xdr:sp macro="" textlink="">
      <xdr:nvSpPr>
        <xdr:cNvPr id="367" name="円/楕円 366"/>
        <xdr:cNvSpPr/>
      </xdr:nvSpPr>
      <xdr:spPr>
        <a:xfrm>
          <a:off x="10426700" y="1003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4071</xdr:rowOff>
    </xdr:from>
    <xdr:ext cx="534377" cy="259045"/>
    <xdr:sp macro="" textlink="">
      <xdr:nvSpPr>
        <xdr:cNvPr id="368" name="普通建設事業費該当値テキスト"/>
        <xdr:cNvSpPr txBox="1"/>
      </xdr:nvSpPr>
      <xdr:spPr>
        <a:xfrm>
          <a:off x="10528300" y="994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19,936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61742</xdr:rowOff>
    </xdr:from>
    <xdr:to>
      <xdr:col>14</xdr:col>
      <xdr:colOff>79375</xdr:colOff>
      <xdr:row>58</xdr:row>
      <xdr:rowOff>163342</xdr:rowOff>
    </xdr:to>
    <xdr:sp macro="" textlink="">
      <xdr:nvSpPr>
        <xdr:cNvPr id="369" name="円/楕円 368"/>
        <xdr:cNvSpPr/>
      </xdr:nvSpPr>
      <xdr:spPr>
        <a:xfrm>
          <a:off x="9588500" y="100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154469</xdr:rowOff>
    </xdr:from>
    <xdr:ext cx="534377" cy="259045"/>
    <xdr:sp macro="" textlink="">
      <xdr:nvSpPr>
        <xdr:cNvPr id="370" name="テキスト ボックス 369"/>
        <xdr:cNvSpPr txBox="1"/>
      </xdr:nvSpPr>
      <xdr:spPr>
        <a:xfrm>
          <a:off x="9372111" y="1009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139188</xdr:rowOff>
    </xdr:from>
    <xdr:to>
      <xdr:col>12</xdr:col>
      <xdr:colOff>561975</xdr:colOff>
      <xdr:row>58</xdr:row>
      <xdr:rowOff>69338</xdr:rowOff>
    </xdr:to>
    <xdr:sp macro="" textlink="">
      <xdr:nvSpPr>
        <xdr:cNvPr id="371" name="円/楕円 370"/>
        <xdr:cNvSpPr/>
      </xdr:nvSpPr>
      <xdr:spPr>
        <a:xfrm>
          <a:off x="8699500" y="99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60465</xdr:rowOff>
    </xdr:from>
    <xdr:ext cx="534377" cy="259045"/>
    <xdr:sp macro="" textlink="">
      <xdr:nvSpPr>
        <xdr:cNvPr id="372" name="テキスト ボックス 371"/>
        <xdr:cNvSpPr txBox="1"/>
      </xdr:nvSpPr>
      <xdr:spPr>
        <a:xfrm>
          <a:off x="8483111" y="1000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62874</xdr:rowOff>
    </xdr:from>
    <xdr:to>
      <xdr:col>11</xdr:col>
      <xdr:colOff>358775</xdr:colOff>
      <xdr:row>58</xdr:row>
      <xdr:rowOff>164474</xdr:rowOff>
    </xdr:to>
    <xdr:sp macro="" textlink="">
      <xdr:nvSpPr>
        <xdr:cNvPr id="373" name="円/楕円 372"/>
        <xdr:cNvSpPr/>
      </xdr:nvSpPr>
      <xdr:spPr>
        <a:xfrm>
          <a:off x="7810500" y="1000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155601</xdr:rowOff>
    </xdr:from>
    <xdr:ext cx="534377" cy="259045"/>
    <xdr:sp macro="" textlink="">
      <xdr:nvSpPr>
        <xdr:cNvPr id="374" name="テキスト ボックス 373"/>
        <xdr:cNvSpPr txBox="1"/>
      </xdr:nvSpPr>
      <xdr:spPr>
        <a:xfrm>
          <a:off x="7594111" y="1009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94821</xdr:rowOff>
    </xdr:from>
    <xdr:to>
      <xdr:col>10</xdr:col>
      <xdr:colOff>155575</xdr:colOff>
      <xdr:row>59</xdr:row>
      <xdr:rowOff>24971</xdr:rowOff>
    </xdr:to>
    <xdr:sp macro="" textlink="">
      <xdr:nvSpPr>
        <xdr:cNvPr id="375" name="円/楕円 374"/>
        <xdr:cNvSpPr/>
      </xdr:nvSpPr>
      <xdr:spPr>
        <a:xfrm>
          <a:off x="6921500" y="100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16098</xdr:rowOff>
    </xdr:from>
    <xdr:ext cx="534377" cy="259045"/>
    <xdr:sp macro="" textlink="">
      <xdr:nvSpPr>
        <xdr:cNvPr id="376" name="テキスト ボックス 375"/>
        <xdr:cNvSpPr txBox="1"/>
      </xdr:nvSpPr>
      <xdr:spPr>
        <a:xfrm>
          <a:off x="6705111" y="1013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132984</xdr:rowOff>
    </xdr:from>
    <xdr:to>
      <xdr:col>15</xdr:col>
      <xdr:colOff>180975</xdr:colOff>
      <xdr:row>78</xdr:row>
      <xdr:rowOff>12644</xdr:rowOff>
    </xdr:to>
    <xdr:cxnSp macro="">
      <xdr:nvCxnSpPr>
        <xdr:cNvPr id="401" name="直線コネクタ 400"/>
        <xdr:cNvCxnSpPr/>
      </xdr:nvCxnSpPr>
      <xdr:spPr>
        <a:xfrm>
          <a:off x="9639300" y="13334634"/>
          <a:ext cx="838200" cy="5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133294</xdr:rowOff>
    </xdr:from>
    <xdr:to>
      <xdr:col>15</xdr:col>
      <xdr:colOff>231775</xdr:colOff>
      <xdr:row>78</xdr:row>
      <xdr:rowOff>63444</xdr:rowOff>
    </xdr:to>
    <xdr:sp macro="" textlink="">
      <xdr:nvSpPr>
        <xdr:cNvPr id="411" name="円/楕円 410"/>
        <xdr:cNvSpPr/>
      </xdr:nvSpPr>
      <xdr:spPr>
        <a:xfrm>
          <a:off x="10426700" y="1333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48221</xdr:rowOff>
    </xdr:from>
    <xdr:ext cx="469744" cy="259045"/>
    <xdr:sp macro="" textlink="">
      <xdr:nvSpPr>
        <xdr:cNvPr id="412" name="普通建設事業費 （ うち新規整備　）該当値テキスト"/>
        <xdr:cNvSpPr txBox="1"/>
      </xdr:nvSpPr>
      <xdr:spPr>
        <a:xfrm>
          <a:off x="10528300" y="1324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82184</xdr:rowOff>
    </xdr:from>
    <xdr:to>
      <xdr:col>14</xdr:col>
      <xdr:colOff>79375</xdr:colOff>
      <xdr:row>78</xdr:row>
      <xdr:rowOff>12334</xdr:rowOff>
    </xdr:to>
    <xdr:sp macro="" textlink="">
      <xdr:nvSpPr>
        <xdr:cNvPr id="413" name="円/楕円 412"/>
        <xdr:cNvSpPr/>
      </xdr:nvSpPr>
      <xdr:spPr>
        <a:xfrm>
          <a:off x="9588500" y="132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3461</xdr:rowOff>
    </xdr:from>
    <xdr:ext cx="534377" cy="259045"/>
    <xdr:sp macro="" textlink="">
      <xdr:nvSpPr>
        <xdr:cNvPr id="414" name="テキスト ボックス 413"/>
        <xdr:cNvSpPr txBox="1"/>
      </xdr:nvSpPr>
      <xdr:spPr>
        <a:xfrm>
          <a:off x="9372111" y="1337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89212</xdr:rowOff>
    </xdr:from>
    <xdr:to>
      <xdr:col>15</xdr:col>
      <xdr:colOff>180975</xdr:colOff>
      <xdr:row>98</xdr:row>
      <xdr:rowOff>97572</xdr:rowOff>
    </xdr:to>
    <xdr:cxnSp macro="">
      <xdr:nvCxnSpPr>
        <xdr:cNvPr id="445" name="直線コネクタ 444"/>
        <xdr:cNvCxnSpPr/>
      </xdr:nvCxnSpPr>
      <xdr:spPr>
        <a:xfrm flipV="1">
          <a:off x="9639300" y="16719862"/>
          <a:ext cx="838200" cy="17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38412</xdr:rowOff>
    </xdr:from>
    <xdr:to>
      <xdr:col>15</xdr:col>
      <xdr:colOff>231775</xdr:colOff>
      <xdr:row>97</xdr:row>
      <xdr:rowOff>140012</xdr:rowOff>
    </xdr:to>
    <xdr:sp macro="" textlink="">
      <xdr:nvSpPr>
        <xdr:cNvPr id="455" name="円/楕円 454"/>
        <xdr:cNvSpPr/>
      </xdr:nvSpPr>
      <xdr:spPr>
        <a:xfrm>
          <a:off x="10426700" y="1666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16839</xdr:rowOff>
    </xdr:from>
    <xdr:ext cx="534377" cy="259045"/>
    <xdr:sp macro="" textlink="">
      <xdr:nvSpPr>
        <xdr:cNvPr id="456" name="普通建設事業費 （ うち更新整備　）該当値テキスト"/>
        <xdr:cNvSpPr txBox="1"/>
      </xdr:nvSpPr>
      <xdr:spPr>
        <a:xfrm>
          <a:off x="10528300" y="166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46772</xdr:rowOff>
    </xdr:from>
    <xdr:to>
      <xdr:col>14</xdr:col>
      <xdr:colOff>79375</xdr:colOff>
      <xdr:row>98</xdr:row>
      <xdr:rowOff>148372</xdr:rowOff>
    </xdr:to>
    <xdr:sp macro="" textlink="">
      <xdr:nvSpPr>
        <xdr:cNvPr id="457" name="円/楕円 456"/>
        <xdr:cNvSpPr/>
      </xdr:nvSpPr>
      <xdr:spPr>
        <a:xfrm>
          <a:off x="9588500" y="1684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139499</xdr:rowOff>
    </xdr:from>
    <xdr:ext cx="469744" cy="259045"/>
    <xdr:sp macro="" textlink="">
      <xdr:nvSpPr>
        <xdr:cNvPr id="458" name="テキスト ボックス 457"/>
        <xdr:cNvSpPr txBox="1"/>
      </xdr:nvSpPr>
      <xdr:spPr>
        <a:xfrm>
          <a:off x="9404427" y="1694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7" name="直線コネクタ 48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0" name="直線コネクタ 48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3" name="直線コネクタ 49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6" name="直線コネクタ 49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6" name="円/楕円 50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8" name="円/楕円 50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9" name="テキスト ボックス 50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0" name="円/楕円 50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1" name="テキスト ボックス 51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2" name="円/楕円 51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3" name="テキスト ボックス 51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4" name="円/楕円 51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5" name="テキスト ボックス 51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65895</xdr:rowOff>
    </xdr:from>
    <xdr:to>
      <xdr:col>23</xdr:col>
      <xdr:colOff>517525</xdr:colOff>
      <xdr:row>77</xdr:row>
      <xdr:rowOff>73831</xdr:rowOff>
    </xdr:to>
    <xdr:cxnSp macro="">
      <xdr:nvCxnSpPr>
        <xdr:cNvPr id="595" name="直線コネクタ 594"/>
        <xdr:cNvCxnSpPr/>
      </xdr:nvCxnSpPr>
      <xdr:spPr>
        <a:xfrm>
          <a:off x="15481300" y="13267545"/>
          <a:ext cx="8382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65895</xdr:rowOff>
    </xdr:from>
    <xdr:to>
      <xdr:col>22</xdr:col>
      <xdr:colOff>365125</xdr:colOff>
      <xdr:row>77</xdr:row>
      <xdr:rowOff>86632</xdr:rowOff>
    </xdr:to>
    <xdr:cxnSp macro="">
      <xdr:nvCxnSpPr>
        <xdr:cNvPr id="598" name="直線コネクタ 597"/>
        <xdr:cNvCxnSpPr/>
      </xdr:nvCxnSpPr>
      <xdr:spPr>
        <a:xfrm flipV="1">
          <a:off x="14592300" y="13267545"/>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86632</xdr:rowOff>
    </xdr:from>
    <xdr:to>
      <xdr:col>21</xdr:col>
      <xdr:colOff>161925</xdr:colOff>
      <xdr:row>77</xdr:row>
      <xdr:rowOff>96103</xdr:rowOff>
    </xdr:to>
    <xdr:cxnSp macro="">
      <xdr:nvCxnSpPr>
        <xdr:cNvPr id="601" name="直線コネクタ 600"/>
        <xdr:cNvCxnSpPr/>
      </xdr:nvCxnSpPr>
      <xdr:spPr>
        <a:xfrm flipV="1">
          <a:off x="13703300" y="13288282"/>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96103</xdr:rowOff>
    </xdr:from>
    <xdr:to>
      <xdr:col>19</xdr:col>
      <xdr:colOff>644525</xdr:colOff>
      <xdr:row>77</xdr:row>
      <xdr:rowOff>101377</xdr:rowOff>
    </xdr:to>
    <xdr:cxnSp macro="">
      <xdr:nvCxnSpPr>
        <xdr:cNvPr id="604" name="直線コネクタ 603"/>
        <xdr:cNvCxnSpPr/>
      </xdr:nvCxnSpPr>
      <xdr:spPr>
        <a:xfrm flipV="1">
          <a:off x="12814300" y="13297753"/>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23031</xdr:rowOff>
    </xdr:from>
    <xdr:to>
      <xdr:col>23</xdr:col>
      <xdr:colOff>568325</xdr:colOff>
      <xdr:row>77</xdr:row>
      <xdr:rowOff>124631</xdr:rowOff>
    </xdr:to>
    <xdr:sp macro="" textlink="">
      <xdr:nvSpPr>
        <xdr:cNvPr id="614" name="円/楕円 613"/>
        <xdr:cNvSpPr/>
      </xdr:nvSpPr>
      <xdr:spPr>
        <a:xfrm>
          <a:off x="16268700" y="132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1458</xdr:rowOff>
    </xdr:from>
    <xdr:ext cx="534377" cy="259045"/>
    <xdr:sp macro="" textlink="">
      <xdr:nvSpPr>
        <xdr:cNvPr id="615" name="公債費該当値テキスト"/>
        <xdr:cNvSpPr txBox="1"/>
      </xdr:nvSpPr>
      <xdr:spPr>
        <a:xfrm>
          <a:off x="16370300" y="132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22,534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15095</xdr:rowOff>
    </xdr:from>
    <xdr:to>
      <xdr:col>22</xdr:col>
      <xdr:colOff>415925</xdr:colOff>
      <xdr:row>77</xdr:row>
      <xdr:rowOff>116695</xdr:rowOff>
    </xdr:to>
    <xdr:sp macro="" textlink="">
      <xdr:nvSpPr>
        <xdr:cNvPr id="616" name="円/楕円 615"/>
        <xdr:cNvSpPr/>
      </xdr:nvSpPr>
      <xdr:spPr>
        <a:xfrm>
          <a:off x="15430500" y="1321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107822</xdr:rowOff>
    </xdr:from>
    <xdr:ext cx="534377" cy="259045"/>
    <xdr:sp macro="" textlink="">
      <xdr:nvSpPr>
        <xdr:cNvPr id="617" name="テキスト ボックス 616"/>
        <xdr:cNvSpPr txBox="1"/>
      </xdr:nvSpPr>
      <xdr:spPr>
        <a:xfrm>
          <a:off x="15214111" y="1330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35832</xdr:rowOff>
    </xdr:from>
    <xdr:to>
      <xdr:col>21</xdr:col>
      <xdr:colOff>212725</xdr:colOff>
      <xdr:row>77</xdr:row>
      <xdr:rowOff>137432</xdr:rowOff>
    </xdr:to>
    <xdr:sp macro="" textlink="">
      <xdr:nvSpPr>
        <xdr:cNvPr id="618" name="円/楕円 617"/>
        <xdr:cNvSpPr/>
      </xdr:nvSpPr>
      <xdr:spPr>
        <a:xfrm>
          <a:off x="14541500" y="132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128559</xdr:rowOff>
    </xdr:from>
    <xdr:ext cx="534377" cy="259045"/>
    <xdr:sp macro="" textlink="">
      <xdr:nvSpPr>
        <xdr:cNvPr id="619" name="テキスト ボックス 618"/>
        <xdr:cNvSpPr txBox="1"/>
      </xdr:nvSpPr>
      <xdr:spPr>
        <a:xfrm>
          <a:off x="14325111" y="1333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45303</xdr:rowOff>
    </xdr:from>
    <xdr:to>
      <xdr:col>20</xdr:col>
      <xdr:colOff>9525</xdr:colOff>
      <xdr:row>77</xdr:row>
      <xdr:rowOff>146903</xdr:rowOff>
    </xdr:to>
    <xdr:sp macro="" textlink="">
      <xdr:nvSpPr>
        <xdr:cNvPr id="620" name="円/楕円 619"/>
        <xdr:cNvSpPr/>
      </xdr:nvSpPr>
      <xdr:spPr>
        <a:xfrm>
          <a:off x="13652500" y="132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138030</xdr:rowOff>
    </xdr:from>
    <xdr:ext cx="534377" cy="259045"/>
    <xdr:sp macro="" textlink="">
      <xdr:nvSpPr>
        <xdr:cNvPr id="621" name="テキスト ボックス 620"/>
        <xdr:cNvSpPr txBox="1"/>
      </xdr:nvSpPr>
      <xdr:spPr>
        <a:xfrm>
          <a:off x="13436111" y="1333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21,170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50577</xdr:rowOff>
    </xdr:from>
    <xdr:to>
      <xdr:col>18</xdr:col>
      <xdr:colOff>492125</xdr:colOff>
      <xdr:row>77</xdr:row>
      <xdr:rowOff>152177</xdr:rowOff>
    </xdr:to>
    <xdr:sp macro="" textlink="">
      <xdr:nvSpPr>
        <xdr:cNvPr id="622" name="円/楕円 621"/>
        <xdr:cNvSpPr/>
      </xdr:nvSpPr>
      <xdr:spPr>
        <a:xfrm>
          <a:off x="12763500" y="132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143304</xdr:rowOff>
    </xdr:from>
    <xdr:ext cx="534377" cy="259045"/>
    <xdr:sp macro="" textlink="">
      <xdr:nvSpPr>
        <xdr:cNvPr id="623" name="テキスト ボックス 622"/>
        <xdr:cNvSpPr txBox="1"/>
      </xdr:nvSpPr>
      <xdr:spPr>
        <a:xfrm>
          <a:off x="12547111" y="1334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94157</xdr:rowOff>
    </xdr:from>
    <xdr:to>
      <xdr:col>23</xdr:col>
      <xdr:colOff>517525</xdr:colOff>
      <xdr:row>97</xdr:row>
      <xdr:rowOff>140849</xdr:rowOff>
    </xdr:to>
    <xdr:cxnSp macro="">
      <xdr:nvCxnSpPr>
        <xdr:cNvPr id="648" name="直線コネクタ 647"/>
        <xdr:cNvCxnSpPr/>
      </xdr:nvCxnSpPr>
      <xdr:spPr>
        <a:xfrm flipV="1">
          <a:off x="15481300" y="16724807"/>
          <a:ext cx="838200" cy="4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48085</xdr:rowOff>
    </xdr:from>
    <xdr:ext cx="534377" cy="259045"/>
    <xdr:sp macro="" textlink="">
      <xdr:nvSpPr>
        <xdr:cNvPr id="649" name="積立金平均値テキスト"/>
        <xdr:cNvSpPr txBox="1"/>
      </xdr:nvSpPr>
      <xdr:spPr>
        <a:xfrm>
          <a:off x="16370300" y="16678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140849</xdr:rowOff>
    </xdr:from>
    <xdr:to>
      <xdr:col>22</xdr:col>
      <xdr:colOff>365125</xdr:colOff>
      <xdr:row>98</xdr:row>
      <xdr:rowOff>2729</xdr:rowOff>
    </xdr:to>
    <xdr:cxnSp macro="">
      <xdr:nvCxnSpPr>
        <xdr:cNvPr id="651" name="直線コネクタ 650"/>
        <xdr:cNvCxnSpPr/>
      </xdr:nvCxnSpPr>
      <xdr:spPr>
        <a:xfrm flipV="1">
          <a:off x="14592300" y="16771499"/>
          <a:ext cx="889000" cy="3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2729</xdr:rowOff>
    </xdr:from>
    <xdr:to>
      <xdr:col>21</xdr:col>
      <xdr:colOff>161925</xdr:colOff>
      <xdr:row>98</xdr:row>
      <xdr:rowOff>24885</xdr:rowOff>
    </xdr:to>
    <xdr:cxnSp macro="">
      <xdr:nvCxnSpPr>
        <xdr:cNvPr id="654" name="直線コネクタ 653"/>
        <xdr:cNvCxnSpPr/>
      </xdr:nvCxnSpPr>
      <xdr:spPr>
        <a:xfrm flipV="1">
          <a:off x="13703300" y="16804829"/>
          <a:ext cx="889000" cy="2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7496</xdr:rowOff>
    </xdr:from>
    <xdr:to>
      <xdr:col>19</xdr:col>
      <xdr:colOff>644525</xdr:colOff>
      <xdr:row>98</xdr:row>
      <xdr:rowOff>24885</xdr:rowOff>
    </xdr:to>
    <xdr:cxnSp macro="">
      <xdr:nvCxnSpPr>
        <xdr:cNvPr id="657" name="直線コネクタ 656"/>
        <xdr:cNvCxnSpPr/>
      </xdr:nvCxnSpPr>
      <xdr:spPr>
        <a:xfrm>
          <a:off x="12814300" y="16809596"/>
          <a:ext cx="889000" cy="1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43357</xdr:rowOff>
    </xdr:from>
    <xdr:to>
      <xdr:col>23</xdr:col>
      <xdr:colOff>568325</xdr:colOff>
      <xdr:row>97</xdr:row>
      <xdr:rowOff>144957</xdr:rowOff>
    </xdr:to>
    <xdr:sp macro="" textlink="">
      <xdr:nvSpPr>
        <xdr:cNvPr id="667" name="円/楕円 666"/>
        <xdr:cNvSpPr/>
      </xdr:nvSpPr>
      <xdr:spPr>
        <a:xfrm>
          <a:off x="16268700" y="1667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2734</xdr:rowOff>
    </xdr:from>
    <xdr:ext cx="534377" cy="259045"/>
    <xdr:sp macro="" textlink="">
      <xdr:nvSpPr>
        <xdr:cNvPr id="668" name="積立金該当値テキスト"/>
        <xdr:cNvSpPr txBox="1"/>
      </xdr:nvSpPr>
      <xdr:spPr>
        <a:xfrm>
          <a:off x="16370300" y="1646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17,969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90049</xdr:rowOff>
    </xdr:from>
    <xdr:to>
      <xdr:col>22</xdr:col>
      <xdr:colOff>415925</xdr:colOff>
      <xdr:row>98</xdr:row>
      <xdr:rowOff>20199</xdr:rowOff>
    </xdr:to>
    <xdr:sp macro="" textlink="">
      <xdr:nvSpPr>
        <xdr:cNvPr id="669" name="円/楕円 668"/>
        <xdr:cNvSpPr/>
      </xdr:nvSpPr>
      <xdr:spPr>
        <a:xfrm>
          <a:off x="15430500" y="1672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11326</xdr:rowOff>
    </xdr:from>
    <xdr:ext cx="469744" cy="259045"/>
    <xdr:sp macro="" textlink="">
      <xdr:nvSpPr>
        <xdr:cNvPr id="670" name="テキスト ボックス 669"/>
        <xdr:cNvSpPr txBox="1"/>
      </xdr:nvSpPr>
      <xdr:spPr>
        <a:xfrm>
          <a:off x="15246427" y="1681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123379</xdr:rowOff>
    </xdr:from>
    <xdr:to>
      <xdr:col>21</xdr:col>
      <xdr:colOff>212725</xdr:colOff>
      <xdr:row>98</xdr:row>
      <xdr:rowOff>53529</xdr:rowOff>
    </xdr:to>
    <xdr:sp macro="" textlink="">
      <xdr:nvSpPr>
        <xdr:cNvPr id="671" name="円/楕円 670"/>
        <xdr:cNvSpPr/>
      </xdr:nvSpPr>
      <xdr:spPr>
        <a:xfrm>
          <a:off x="14541500" y="1675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44656</xdr:rowOff>
    </xdr:from>
    <xdr:ext cx="469744" cy="259045"/>
    <xdr:sp macro="" textlink="">
      <xdr:nvSpPr>
        <xdr:cNvPr id="672" name="テキスト ボックス 671"/>
        <xdr:cNvSpPr txBox="1"/>
      </xdr:nvSpPr>
      <xdr:spPr>
        <a:xfrm>
          <a:off x="14357427" y="1684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145535</xdr:rowOff>
    </xdr:from>
    <xdr:to>
      <xdr:col>20</xdr:col>
      <xdr:colOff>9525</xdr:colOff>
      <xdr:row>98</xdr:row>
      <xdr:rowOff>75685</xdr:rowOff>
    </xdr:to>
    <xdr:sp macro="" textlink="">
      <xdr:nvSpPr>
        <xdr:cNvPr id="673" name="円/楕円 672"/>
        <xdr:cNvSpPr/>
      </xdr:nvSpPr>
      <xdr:spPr>
        <a:xfrm>
          <a:off x="13652500" y="1677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98</xdr:row>
      <xdr:rowOff>66812</xdr:rowOff>
    </xdr:from>
    <xdr:ext cx="313932" cy="259045"/>
    <xdr:sp macro="" textlink="">
      <xdr:nvSpPr>
        <xdr:cNvPr id="674" name="テキスト ボックス 673"/>
        <xdr:cNvSpPr txBox="1"/>
      </xdr:nvSpPr>
      <xdr:spPr>
        <a:xfrm>
          <a:off x="13546333" y="16868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128146</xdr:rowOff>
    </xdr:from>
    <xdr:to>
      <xdr:col>18</xdr:col>
      <xdr:colOff>492125</xdr:colOff>
      <xdr:row>98</xdr:row>
      <xdr:rowOff>58296</xdr:rowOff>
    </xdr:to>
    <xdr:sp macro="" textlink="">
      <xdr:nvSpPr>
        <xdr:cNvPr id="675" name="円/楕円 674"/>
        <xdr:cNvSpPr/>
      </xdr:nvSpPr>
      <xdr:spPr>
        <a:xfrm>
          <a:off x="12763500" y="167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49423</xdr:rowOff>
    </xdr:from>
    <xdr:ext cx="469744" cy="259045"/>
    <xdr:sp macro="" textlink="">
      <xdr:nvSpPr>
        <xdr:cNvPr id="676" name="テキスト ボックス 675"/>
        <xdr:cNvSpPr txBox="1"/>
      </xdr:nvSpPr>
      <xdr:spPr>
        <a:xfrm>
          <a:off x="12579427" y="1685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8" name="直線コネクタ 70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1" name="直線コネクタ 71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8"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9" name="テキスト ボックス 72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81701</xdr:rowOff>
    </xdr:from>
    <xdr:to>
      <xdr:col>32</xdr:col>
      <xdr:colOff>187325</xdr:colOff>
      <xdr:row>59</xdr:row>
      <xdr:rowOff>89179</xdr:rowOff>
    </xdr:to>
    <xdr:cxnSp macro="">
      <xdr:nvCxnSpPr>
        <xdr:cNvPr id="764" name="直線コネクタ 763"/>
        <xdr:cNvCxnSpPr/>
      </xdr:nvCxnSpPr>
      <xdr:spPr>
        <a:xfrm>
          <a:off x="21323300" y="10197251"/>
          <a:ext cx="8382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81701</xdr:rowOff>
    </xdr:from>
    <xdr:to>
      <xdr:col>31</xdr:col>
      <xdr:colOff>34925</xdr:colOff>
      <xdr:row>59</xdr:row>
      <xdr:rowOff>81962</xdr:rowOff>
    </xdr:to>
    <xdr:cxnSp macro="">
      <xdr:nvCxnSpPr>
        <xdr:cNvPr id="767" name="直線コネクタ 766"/>
        <xdr:cNvCxnSpPr/>
      </xdr:nvCxnSpPr>
      <xdr:spPr>
        <a:xfrm flipV="1">
          <a:off x="20434300" y="10197251"/>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80623</xdr:rowOff>
    </xdr:from>
    <xdr:to>
      <xdr:col>29</xdr:col>
      <xdr:colOff>517525</xdr:colOff>
      <xdr:row>59</xdr:row>
      <xdr:rowOff>81962</xdr:rowOff>
    </xdr:to>
    <xdr:cxnSp macro="">
      <xdr:nvCxnSpPr>
        <xdr:cNvPr id="770" name="直線コネクタ 769"/>
        <xdr:cNvCxnSpPr/>
      </xdr:nvCxnSpPr>
      <xdr:spPr>
        <a:xfrm>
          <a:off x="19545300" y="10196173"/>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76933</xdr:rowOff>
    </xdr:from>
    <xdr:to>
      <xdr:col>28</xdr:col>
      <xdr:colOff>314325</xdr:colOff>
      <xdr:row>59</xdr:row>
      <xdr:rowOff>80623</xdr:rowOff>
    </xdr:to>
    <xdr:cxnSp macro="">
      <xdr:nvCxnSpPr>
        <xdr:cNvPr id="773" name="直線コネクタ 772"/>
        <xdr:cNvCxnSpPr/>
      </xdr:nvCxnSpPr>
      <xdr:spPr>
        <a:xfrm>
          <a:off x="18656300" y="10192483"/>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38379</xdr:rowOff>
    </xdr:from>
    <xdr:to>
      <xdr:col>32</xdr:col>
      <xdr:colOff>238125</xdr:colOff>
      <xdr:row>59</xdr:row>
      <xdr:rowOff>139979</xdr:rowOff>
    </xdr:to>
    <xdr:sp macro="" textlink="">
      <xdr:nvSpPr>
        <xdr:cNvPr id="783" name="円/楕円 782"/>
        <xdr:cNvSpPr/>
      </xdr:nvSpPr>
      <xdr:spPr>
        <a:xfrm>
          <a:off x="22110700" y="101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124756</xdr:rowOff>
    </xdr:from>
    <xdr:ext cx="378565" cy="259045"/>
    <xdr:sp macro="" textlink="">
      <xdr:nvSpPr>
        <xdr:cNvPr id="784" name="貸付金該当値テキスト"/>
        <xdr:cNvSpPr txBox="1"/>
      </xdr:nvSpPr>
      <xdr:spPr>
        <a:xfrm>
          <a:off x="22212300" y="10068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30901</xdr:rowOff>
    </xdr:from>
    <xdr:to>
      <xdr:col>31</xdr:col>
      <xdr:colOff>85725</xdr:colOff>
      <xdr:row>59</xdr:row>
      <xdr:rowOff>132501</xdr:rowOff>
    </xdr:to>
    <xdr:sp macro="" textlink="">
      <xdr:nvSpPr>
        <xdr:cNvPr id="785" name="円/楕円 784"/>
        <xdr:cNvSpPr/>
      </xdr:nvSpPr>
      <xdr:spPr>
        <a:xfrm>
          <a:off x="21272500" y="101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123628</xdr:rowOff>
    </xdr:from>
    <xdr:ext cx="378565" cy="259045"/>
    <xdr:sp macro="" textlink="">
      <xdr:nvSpPr>
        <xdr:cNvPr id="786" name="テキスト ボックス 785"/>
        <xdr:cNvSpPr txBox="1"/>
      </xdr:nvSpPr>
      <xdr:spPr>
        <a:xfrm>
          <a:off x="21134017" y="10239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31162</xdr:rowOff>
    </xdr:from>
    <xdr:to>
      <xdr:col>29</xdr:col>
      <xdr:colOff>568325</xdr:colOff>
      <xdr:row>59</xdr:row>
      <xdr:rowOff>132762</xdr:rowOff>
    </xdr:to>
    <xdr:sp macro="" textlink="">
      <xdr:nvSpPr>
        <xdr:cNvPr id="787" name="円/楕円 786"/>
        <xdr:cNvSpPr/>
      </xdr:nvSpPr>
      <xdr:spPr>
        <a:xfrm>
          <a:off x="20383500" y="1014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123889</xdr:rowOff>
    </xdr:from>
    <xdr:ext cx="378565" cy="259045"/>
    <xdr:sp macro="" textlink="">
      <xdr:nvSpPr>
        <xdr:cNvPr id="788" name="テキスト ボックス 787"/>
        <xdr:cNvSpPr txBox="1"/>
      </xdr:nvSpPr>
      <xdr:spPr>
        <a:xfrm>
          <a:off x="20245017" y="10239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29823</xdr:rowOff>
    </xdr:from>
    <xdr:to>
      <xdr:col>28</xdr:col>
      <xdr:colOff>365125</xdr:colOff>
      <xdr:row>59</xdr:row>
      <xdr:rowOff>131423</xdr:rowOff>
    </xdr:to>
    <xdr:sp macro="" textlink="">
      <xdr:nvSpPr>
        <xdr:cNvPr id="789" name="円/楕円 788"/>
        <xdr:cNvSpPr/>
      </xdr:nvSpPr>
      <xdr:spPr>
        <a:xfrm>
          <a:off x="19494500" y="1014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122550</xdr:rowOff>
    </xdr:from>
    <xdr:ext cx="378565" cy="259045"/>
    <xdr:sp macro="" textlink="">
      <xdr:nvSpPr>
        <xdr:cNvPr id="790" name="テキスト ボックス 789"/>
        <xdr:cNvSpPr txBox="1"/>
      </xdr:nvSpPr>
      <xdr:spPr>
        <a:xfrm>
          <a:off x="19356017" y="10238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26133</xdr:rowOff>
    </xdr:from>
    <xdr:to>
      <xdr:col>27</xdr:col>
      <xdr:colOff>161925</xdr:colOff>
      <xdr:row>59</xdr:row>
      <xdr:rowOff>127733</xdr:rowOff>
    </xdr:to>
    <xdr:sp macro="" textlink="">
      <xdr:nvSpPr>
        <xdr:cNvPr id="791" name="円/楕円 790"/>
        <xdr:cNvSpPr/>
      </xdr:nvSpPr>
      <xdr:spPr>
        <a:xfrm>
          <a:off x="18605500" y="1014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118860</xdr:rowOff>
    </xdr:from>
    <xdr:ext cx="378565" cy="259045"/>
    <xdr:sp macro="" textlink="">
      <xdr:nvSpPr>
        <xdr:cNvPr id="792" name="テキスト ボックス 791"/>
        <xdr:cNvSpPr txBox="1"/>
      </xdr:nvSpPr>
      <xdr:spPr>
        <a:xfrm>
          <a:off x="18467017" y="10234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153423</xdr:rowOff>
    </xdr:from>
    <xdr:to>
      <xdr:col>32</xdr:col>
      <xdr:colOff>187325</xdr:colOff>
      <xdr:row>77</xdr:row>
      <xdr:rowOff>163162</xdr:rowOff>
    </xdr:to>
    <xdr:cxnSp macro="">
      <xdr:nvCxnSpPr>
        <xdr:cNvPr id="821" name="直線コネクタ 820"/>
        <xdr:cNvCxnSpPr/>
      </xdr:nvCxnSpPr>
      <xdr:spPr>
        <a:xfrm flipV="1">
          <a:off x="21323300" y="13355073"/>
          <a:ext cx="8382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163162</xdr:rowOff>
    </xdr:from>
    <xdr:to>
      <xdr:col>31</xdr:col>
      <xdr:colOff>34925</xdr:colOff>
      <xdr:row>78</xdr:row>
      <xdr:rowOff>1099</xdr:rowOff>
    </xdr:to>
    <xdr:cxnSp macro="">
      <xdr:nvCxnSpPr>
        <xdr:cNvPr id="824" name="直線コネクタ 823"/>
        <xdr:cNvCxnSpPr/>
      </xdr:nvCxnSpPr>
      <xdr:spPr>
        <a:xfrm flipV="1">
          <a:off x="20434300" y="13364812"/>
          <a:ext cx="8890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168328</xdr:rowOff>
    </xdr:from>
    <xdr:to>
      <xdr:col>29</xdr:col>
      <xdr:colOff>517525</xdr:colOff>
      <xdr:row>78</xdr:row>
      <xdr:rowOff>1099</xdr:rowOff>
    </xdr:to>
    <xdr:cxnSp macro="">
      <xdr:nvCxnSpPr>
        <xdr:cNvPr id="827" name="直線コネクタ 826"/>
        <xdr:cNvCxnSpPr/>
      </xdr:nvCxnSpPr>
      <xdr:spPr>
        <a:xfrm>
          <a:off x="19545300" y="13369978"/>
          <a:ext cx="889000" cy="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168328</xdr:rowOff>
    </xdr:from>
    <xdr:to>
      <xdr:col>28</xdr:col>
      <xdr:colOff>314325</xdr:colOff>
      <xdr:row>78</xdr:row>
      <xdr:rowOff>825</xdr:rowOff>
    </xdr:to>
    <xdr:cxnSp macro="">
      <xdr:nvCxnSpPr>
        <xdr:cNvPr id="830" name="直線コネクタ 829"/>
        <xdr:cNvCxnSpPr/>
      </xdr:nvCxnSpPr>
      <xdr:spPr>
        <a:xfrm flipV="1">
          <a:off x="18656300" y="13369978"/>
          <a:ext cx="8890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102623</xdr:rowOff>
    </xdr:from>
    <xdr:to>
      <xdr:col>32</xdr:col>
      <xdr:colOff>238125</xdr:colOff>
      <xdr:row>78</xdr:row>
      <xdr:rowOff>32773</xdr:rowOff>
    </xdr:to>
    <xdr:sp macro="" textlink="">
      <xdr:nvSpPr>
        <xdr:cNvPr id="840" name="円/楕円 839"/>
        <xdr:cNvSpPr/>
      </xdr:nvSpPr>
      <xdr:spPr>
        <a:xfrm>
          <a:off x="22110700" y="1330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17550</xdr:rowOff>
    </xdr:from>
    <xdr:ext cx="534377" cy="259045"/>
    <xdr:sp macro="" textlink="">
      <xdr:nvSpPr>
        <xdr:cNvPr id="841" name="繰出金該当値テキスト"/>
        <xdr:cNvSpPr txBox="1"/>
      </xdr:nvSpPr>
      <xdr:spPr>
        <a:xfrm>
          <a:off x="22212300" y="1321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30,699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112362</xdr:rowOff>
    </xdr:from>
    <xdr:to>
      <xdr:col>31</xdr:col>
      <xdr:colOff>85725</xdr:colOff>
      <xdr:row>78</xdr:row>
      <xdr:rowOff>42512</xdr:rowOff>
    </xdr:to>
    <xdr:sp macro="" textlink="">
      <xdr:nvSpPr>
        <xdr:cNvPr id="842" name="円/楕円 841"/>
        <xdr:cNvSpPr/>
      </xdr:nvSpPr>
      <xdr:spPr>
        <a:xfrm>
          <a:off x="21272500" y="1331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33639</xdr:rowOff>
    </xdr:from>
    <xdr:ext cx="534377" cy="259045"/>
    <xdr:sp macro="" textlink="">
      <xdr:nvSpPr>
        <xdr:cNvPr id="843" name="テキスト ボックス 842"/>
        <xdr:cNvSpPr txBox="1"/>
      </xdr:nvSpPr>
      <xdr:spPr>
        <a:xfrm>
          <a:off x="21056111" y="1340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121749</xdr:rowOff>
    </xdr:from>
    <xdr:to>
      <xdr:col>29</xdr:col>
      <xdr:colOff>568325</xdr:colOff>
      <xdr:row>78</xdr:row>
      <xdr:rowOff>51899</xdr:rowOff>
    </xdr:to>
    <xdr:sp macro="" textlink="">
      <xdr:nvSpPr>
        <xdr:cNvPr id="844" name="円/楕円 843"/>
        <xdr:cNvSpPr/>
      </xdr:nvSpPr>
      <xdr:spPr>
        <a:xfrm>
          <a:off x="20383500" y="133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43026</xdr:rowOff>
    </xdr:from>
    <xdr:ext cx="534377" cy="259045"/>
    <xdr:sp macro="" textlink="">
      <xdr:nvSpPr>
        <xdr:cNvPr id="845" name="テキスト ボックス 844"/>
        <xdr:cNvSpPr txBox="1"/>
      </xdr:nvSpPr>
      <xdr:spPr>
        <a:xfrm>
          <a:off x="20167111" y="1341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117528</xdr:rowOff>
    </xdr:from>
    <xdr:to>
      <xdr:col>28</xdr:col>
      <xdr:colOff>365125</xdr:colOff>
      <xdr:row>78</xdr:row>
      <xdr:rowOff>47678</xdr:rowOff>
    </xdr:to>
    <xdr:sp macro="" textlink="">
      <xdr:nvSpPr>
        <xdr:cNvPr id="846" name="円/楕円 845"/>
        <xdr:cNvSpPr/>
      </xdr:nvSpPr>
      <xdr:spPr>
        <a:xfrm>
          <a:off x="19494500" y="1331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38805</xdr:rowOff>
    </xdr:from>
    <xdr:ext cx="534377" cy="259045"/>
    <xdr:sp macro="" textlink="">
      <xdr:nvSpPr>
        <xdr:cNvPr id="847" name="テキスト ボックス 846"/>
        <xdr:cNvSpPr txBox="1"/>
      </xdr:nvSpPr>
      <xdr:spPr>
        <a:xfrm>
          <a:off x="19278111" y="1341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121475</xdr:rowOff>
    </xdr:from>
    <xdr:to>
      <xdr:col>27</xdr:col>
      <xdr:colOff>161925</xdr:colOff>
      <xdr:row>78</xdr:row>
      <xdr:rowOff>51625</xdr:rowOff>
    </xdr:to>
    <xdr:sp macro="" textlink="">
      <xdr:nvSpPr>
        <xdr:cNvPr id="848" name="円/楕円 847"/>
        <xdr:cNvSpPr/>
      </xdr:nvSpPr>
      <xdr:spPr>
        <a:xfrm>
          <a:off x="18605500" y="1332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42752</xdr:rowOff>
    </xdr:from>
    <xdr:ext cx="534377" cy="259045"/>
    <xdr:sp macro="" textlink="">
      <xdr:nvSpPr>
        <xdr:cNvPr id="849" name="テキスト ボックス 848"/>
        <xdr:cNvSpPr txBox="1"/>
      </xdr:nvSpPr>
      <xdr:spPr>
        <a:xfrm>
          <a:off x="18389111" y="1341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歳出決算総額は、住民一人当たり３００，１４１円となっている。主な構成項目である人件費は、住民一人当たり５６，４４９円となっており、ここ数年は５０，０００円台半ばで推移しているものの、漸増傾向にある。今後、鶴ヶ島市行政改革推進計画に基づき職員数の削減を計画的に進めることなどにより、人件費の抑制に努める。</a:t>
          </a:r>
        </a:p>
        <a:p>
          <a:r>
            <a:rPr lang="ja-JP" altLang="en-US" sz="1300">
              <a:solidFill>
                <a:schemeClr val="dk1"/>
              </a:solidFill>
              <a:effectLst/>
              <a:latin typeface="+mn-lt"/>
              <a:ea typeface="+mn-ea"/>
              <a:cs typeface="+mn-cs"/>
            </a:rPr>
            <a:t>　普通建設事業費は住民一人当たり１９，９３６円となっており、類似団体と比較して一人当たりコストが低い状況となっている。これは、公共施設については耐震基準を満たさない施設の建替え以外、新たな施設整備を行っていないこと、大規模な道路整備（工事）を行っていないことなどによる。今後、都市計画道路２路線の整備が予定されているほか、公共施設等総合管理計画に基づく施設の統廃合を伴う複合施設等の整備の可能性もあるが、事業の取捨選択を徹底することにより、事業費の圧縮に努め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埼玉県鶴ケ島市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70,145
69,206
17.65
21,963,457
21,053,413
804,437
12,538,041
18,319,044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73863</xdr:rowOff>
    </xdr:from>
    <xdr:to>
      <xdr:col>6</xdr:col>
      <xdr:colOff>511175</xdr:colOff>
      <xdr:row>36</xdr:row>
      <xdr:rowOff>120498</xdr:rowOff>
    </xdr:to>
    <xdr:cxnSp macro="">
      <xdr:nvCxnSpPr>
        <xdr:cNvPr id="59" name="直線コネクタ 58"/>
        <xdr:cNvCxnSpPr/>
      </xdr:nvCxnSpPr>
      <xdr:spPr>
        <a:xfrm flipV="1">
          <a:off x="3797300" y="6246063"/>
          <a:ext cx="8382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120498</xdr:rowOff>
    </xdr:from>
    <xdr:to>
      <xdr:col>5</xdr:col>
      <xdr:colOff>358775</xdr:colOff>
      <xdr:row>36</xdr:row>
      <xdr:rowOff>148844</xdr:rowOff>
    </xdr:to>
    <xdr:cxnSp macro="">
      <xdr:nvCxnSpPr>
        <xdr:cNvPr id="62" name="直線コネクタ 61"/>
        <xdr:cNvCxnSpPr/>
      </xdr:nvCxnSpPr>
      <xdr:spPr>
        <a:xfrm flipV="1">
          <a:off x="2908300" y="6292698"/>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121412</xdr:rowOff>
    </xdr:from>
    <xdr:to>
      <xdr:col>4</xdr:col>
      <xdr:colOff>155575</xdr:colOff>
      <xdr:row>36</xdr:row>
      <xdr:rowOff>148844</xdr:rowOff>
    </xdr:to>
    <xdr:cxnSp macro="">
      <xdr:nvCxnSpPr>
        <xdr:cNvPr id="65" name="直線コネクタ 64"/>
        <xdr:cNvCxnSpPr/>
      </xdr:nvCxnSpPr>
      <xdr:spPr>
        <a:xfrm>
          <a:off x="2019300" y="6293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157531</xdr:rowOff>
    </xdr:from>
    <xdr:to>
      <xdr:col>2</xdr:col>
      <xdr:colOff>638175</xdr:colOff>
      <xdr:row>36</xdr:row>
      <xdr:rowOff>121412</xdr:rowOff>
    </xdr:to>
    <xdr:cxnSp macro="">
      <xdr:nvCxnSpPr>
        <xdr:cNvPr id="68" name="直線コネクタ 67"/>
        <xdr:cNvCxnSpPr/>
      </xdr:nvCxnSpPr>
      <xdr:spPr>
        <a:xfrm>
          <a:off x="1130300" y="6158281"/>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19118</xdr:rowOff>
    </xdr:from>
    <xdr:ext cx="469744" cy="259045"/>
    <xdr:sp macro="" textlink="">
      <xdr:nvSpPr>
        <xdr:cNvPr id="72" name="テキスト ボックス 71"/>
        <xdr:cNvSpPr txBox="1"/>
      </xdr:nvSpPr>
      <xdr:spPr>
        <a:xfrm>
          <a:off x="895427" y="53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23063</xdr:rowOff>
    </xdr:from>
    <xdr:to>
      <xdr:col>6</xdr:col>
      <xdr:colOff>561975</xdr:colOff>
      <xdr:row>36</xdr:row>
      <xdr:rowOff>124663</xdr:rowOff>
    </xdr:to>
    <xdr:sp macro="" textlink="">
      <xdr:nvSpPr>
        <xdr:cNvPr id="78" name="円/楕円 77"/>
        <xdr:cNvSpPr/>
      </xdr:nvSpPr>
      <xdr:spPr>
        <a:xfrm>
          <a:off x="4584700" y="61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1490</xdr:rowOff>
    </xdr:from>
    <xdr:ext cx="469744" cy="259045"/>
    <xdr:sp macro="" textlink="">
      <xdr:nvSpPr>
        <xdr:cNvPr id="79" name="議会費該当値テキスト"/>
        <xdr:cNvSpPr txBox="1"/>
      </xdr:nvSpPr>
      <xdr:spPr>
        <a:xfrm>
          <a:off x="4686300" y="617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69698</xdr:rowOff>
    </xdr:from>
    <xdr:to>
      <xdr:col>5</xdr:col>
      <xdr:colOff>409575</xdr:colOff>
      <xdr:row>36</xdr:row>
      <xdr:rowOff>171298</xdr:rowOff>
    </xdr:to>
    <xdr:sp macro="" textlink="">
      <xdr:nvSpPr>
        <xdr:cNvPr id="80" name="円/楕円 79"/>
        <xdr:cNvSpPr/>
      </xdr:nvSpPr>
      <xdr:spPr>
        <a:xfrm>
          <a:off x="3746500" y="624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162425</xdr:rowOff>
    </xdr:from>
    <xdr:ext cx="469744" cy="259045"/>
    <xdr:sp macro="" textlink="">
      <xdr:nvSpPr>
        <xdr:cNvPr id="81" name="テキスト ボックス 80"/>
        <xdr:cNvSpPr txBox="1"/>
      </xdr:nvSpPr>
      <xdr:spPr>
        <a:xfrm>
          <a:off x="3562427" y="63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98044</xdr:rowOff>
    </xdr:from>
    <xdr:to>
      <xdr:col>4</xdr:col>
      <xdr:colOff>206375</xdr:colOff>
      <xdr:row>37</xdr:row>
      <xdr:rowOff>28194</xdr:rowOff>
    </xdr:to>
    <xdr:sp macro="" textlink="">
      <xdr:nvSpPr>
        <xdr:cNvPr id="82" name="円/楕円 81"/>
        <xdr:cNvSpPr/>
      </xdr:nvSpPr>
      <xdr:spPr>
        <a:xfrm>
          <a:off x="2857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19321</xdr:rowOff>
    </xdr:from>
    <xdr:ext cx="469744" cy="259045"/>
    <xdr:sp macro="" textlink="">
      <xdr:nvSpPr>
        <xdr:cNvPr id="83" name="テキスト ボックス 82"/>
        <xdr:cNvSpPr txBox="1"/>
      </xdr:nvSpPr>
      <xdr:spPr>
        <a:xfrm>
          <a:off x="2673427"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70612</xdr:rowOff>
    </xdr:from>
    <xdr:to>
      <xdr:col>3</xdr:col>
      <xdr:colOff>3175</xdr:colOff>
      <xdr:row>37</xdr:row>
      <xdr:rowOff>762</xdr:rowOff>
    </xdr:to>
    <xdr:sp macro="" textlink="">
      <xdr:nvSpPr>
        <xdr:cNvPr id="84" name="円/楕円 83"/>
        <xdr:cNvSpPr/>
      </xdr:nvSpPr>
      <xdr:spPr>
        <a:xfrm>
          <a:off x="1968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163339</xdr:rowOff>
    </xdr:from>
    <xdr:ext cx="469744" cy="259045"/>
    <xdr:sp macro="" textlink="">
      <xdr:nvSpPr>
        <xdr:cNvPr id="85" name="テキスト ボックス 84"/>
        <xdr:cNvSpPr txBox="1"/>
      </xdr:nvSpPr>
      <xdr:spPr>
        <a:xfrm>
          <a:off x="1784427" y="633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106731</xdr:rowOff>
    </xdr:from>
    <xdr:to>
      <xdr:col>1</xdr:col>
      <xdr:colOff>485775</xdr:colOff>
      <xdr:row>36</xdr:row>
      <xdr:rowOff>36881</xdr:rowOff>
    </xdr:to>
    <xdr:sp macro="" textlink="">
      <xdr:nvSpPr>
        <xdr:cNvPr id="86" name="円/楕円 85"/>
        <xdr:cNvSpPr/>
      </xdr:nvSpPr>
      <xdr:spPr>
        <a:xfrm>
          <a:off x="1079500" y="610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28008</xdr:rowOff>
    </xdr:from>
    <xdr:ext cx="469744" cy="259045"/>
    <xdr:sp macro="" textlink="">
      <xdr:nvSpPr>
        <xdr:cNvPr id="87" name="テキスト ボックス 86"/>
        <xdr:cNvSpPr txBox="1"/>
      </xdr:nvSpPr>
      <xdr:spPr>
        <a:xfrm>
          <a:off x="895427" y="620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59082</xdr:rowOff>
    </xdr:from>
    <xdr:to>
      <xdr:col>6</xdr:col>
      <xdr:colOff>511175</xdr:colOff>
      <xdr:row>57</xdr:row>
      <xdr:rowOff>103325</xdr:rowOff>
    </xdr:to>
    <xdr:cxnSp macro="">
      <xdr:nvCxnSpPr>
        <xdr:cNvPr id="114" name="直線コネクタ 113"/>
        <xdr:cNvCxnSpPr/>
      </xdr:nvCxnSpPr>
      <xdr:spPr>
        <a:xfrm flipV="1">
          <a:off x="3797300" y="9831732"/>
          <a:ext cx="838200" cy="4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169671</xdr:rowOff>
    </xdr:from>
    <xdr:ext cx="534377" cy="259045"/>
    <xdr:sp macro="" textlink="">
      <xdr:nvSpPr>
        <xdr:cNvPr id="115" name="総務費平均値テキスト"/>
        <xdr:cNvSpPr txBox="1"/>
      </xdr:nvSpPr>
      <xdr:spPr>
        <a:xfrm>
          <a:off x="4686300" y="9770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103325</xdr:rowOff>
    </xdr:from>
    <xdr:to>
      <xdr:col>5</xdr:col>
      <xdr:colOff>358775</xdr:colOff>
      <xdr:row>57</xdr:row>
      <xdr:rowOff>154811</xdr:rowOff>
    </xdr:to>
    <xdr:cxnSp macro="">
      <xdr:nvCxnSpPr>
        <xdr:cNvPr id="117" name="直線コネクタ 116"/>
        <xdr:cNvCxnSpPr/>
      </xdr:nvCxnSpPr>
      <xdr:spPr>
        <a:xfrm flipV="1">
          <a:off x="2908300" y="9875975"/>
          <a:ext cx="889000" cy="5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154811</xdr:rowOff>
    </xdr:from>
    <xdr:to>
      <xdr:col>4</xdr:col>
      <xdr:colOff>155575</xdr:colOff>
      <xdr:row>57</xdr:row>
      <xdr:rowOff>169715</xdr:rowOff>
    </xdr:to>
    <xdr:cxnSp macro="">
      <xdr:nvCxnSpPr>
        <xdr:cNvPr id="120" name="直線コネクタ 119"/>
        <xdr:cNvCxnSpPr/>
      </xdr:nvCxnSpPr>
      <xdr:spPr>
        <a:xfrm flipV="1">
          <a:off x="2019300" y="9927461"/>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145644</xdr:rowOff>
    </xdr:from>
    <xdr:to>
      <xdr:col>2</xdr:col>
      <xdr:colOff>638175</xdr:colOff>
      <xdr:row>57</xdr:row>
      <xdr:rowOff>169715</xdr:rowOff>
    </xdr:to>
    <xdr:cxnSp macro="">
      <xdr:nvCxnSpPr>
        <xdr:cNvPr id="123" name="直線コネクタ 122"/>
        <xdr:cNvCxnSpPr/>
      </xdr:nvCxnSpPr>
      <xdr:spPr>
        <a:xfrm>
          <a:off x="1130300" y="9918294"/>
          <a:ext cx="889000" cy="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8282</xdr:rowOff>
    </xdr:from>
    <xdr:to>
      <xdr:col>6</xdr:col>
      <xdr:colOff>561975</xdr:colOff>
      <xdr:row>57</xdr:row>
      <xdr:rowOff>109882</xdr:rowOff>
    </xdr:to>
    <xdr:sp macro="" textlink="">
      <xdr:nvSpPr>
        <xdr:cNvPr id="133" name="円/楕円 132"/>
        <xdr:cNvSpPr/>
      </xdr:nvSpPr>
      <xdr:spPr>
        <a:xfrm>
          <a:off x="4584700" y="978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139109</xdr:rowOff>
    </xdr:from>
    <xdr:ext cx="534377" cy="259045"/>
    <xdr:sp macro="" textlink="">
      <xdr:nvSpPr>
        <xdr:cNvPr id="134" name="総務費該当値テキスト"/>
        <xdr:cNvSpPr txBox="1"/>
      </xdr:nvSpPr>
      <xdr:spPr>
        <a:xfrm>
          <a:off x="4686300" y="956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52525</xdr:rowOff>
    </xdr:from>
    <xdr:to>
      <xdr:col>5</xdr:col>
      <xdr:colOff>409575</xdr:colOff>
      <xdr:row>57</xdr:row>
      <xdr:rowOff>154125</xdr:rowOff>
    </xdr:to>
    <xdr:sp macro="" textlink="">
      <xdr:nvSpPr>
        <xdr:cNvPr id="135" name="円/楕円 134"/>
        <xdr:cNvSpPr/>
      </xdr:nvSpPr>
      <xdr:spPr>
        <a:xfrm>
          <a:off x="3746500" y="98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145252</xdr:rowOff>
    </xdr:from>
    <xdr:ext cx="534377" cy="259045"/>
    <xdr:sp macro="" textlink="">
      <xdr:nvSpPr>
        <xdr:cNvPr id="136" name="テキスト ボックス 135"/>
        <xdr:cNvSpPr txBox="1"/>
      </xdr:nvSpPr>
      <xdr:spPr>
        <a:xfrm>
          <a:off x="3530111" y="991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104011</xdr:rowOff>
    </xdr:from>
    <xdr:to>
      <xdr:col>4</xdr:col>
      <xdr:colOff>206375</xdr:colOff>
      <xdr:row>58</xdr:row>
      <xdr:rowOff>34161</xdr:rowOff>
    </xdr:to>
    <xdr:sp macro="" textlink="">
      <xdr:nvSpPr>
        <xdr:cNvPr id="137" name="円/楕円 136"/>
        <xdr:cNvSpPr/>
      </xdr:nvSpPr>
      <xdr:spPr>
        <a:xfrm>
          <a:off x="2857500" y="98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25288</xdr:rowOff>
    </xdr:from>
    <xdr:ext cx="534377" cy="259045"/>
    <xdr:sp macro="" textlink="">
      <xdr:nvSpPr>
        <xdr:cNvPr id="138" name="テキスト ボックス 137"/>
        <xdr:cNvSpPr txBox="1"/>
      </xdr:nvSpPr>
      <xdr:spPr>
        <a:xfrm>
          <a:off x="2641111" y="9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118915</xdr:rowOff>
    </xdr:from>
    <xdr:to>
      <xdr:col>3</xdr:col>
      <xdr:colOff>3175</xdr:colOff>
      <xdr:row>58</xdr:row>
      <xdr:rowOff>49065</xdr:rowOff>
    </xdr:to>
    <xdr:sp macro="" textlink="">
      <xdr:nvSpPr>
        <xdr:cNvPr id="139" name="円/楕円 138"/>
        <xdr:cNvSpPr/>
      </xdr:nvSpPr>
      <xdr:spPr>
        <a:xfrm>
          <a:off x="1968500" y="9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40192</xdr:rowOff>
    </xdr:from>
    <xdr:ext cx="534377" cy="259045"/>
    <xdr:sp macro="" textlink="">
      <xdr:nvSpPr>
        <xdr:cNvPr id="140" name="テキスト ボックス 139"/>
        <xdr:cNvSpPr txBox="1"/>
      </xdr:nvSpPr>
      <xdr:spPr>
        <a:xfrm>
          <a:off x="1752111" y="998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94844</xdr:rowOff>
    </xdr:from>
    <xdr:to>
      <xdr:col>1</xdr:col>
      <xdr:colOff>485775</xdr:colOff>
      <xdr:row>58</xdr:row>
      <xdr:rowOff>24994</xdr:rowOff>
    </xdr:to>
    <xdr:sp macro="" textlink="">
      <xdr:nvSpPr>
        <xdr:cNvPr id="141" name="円/楕円 140"/>
        <xdr:cNvSpPr/>
      </xdr:nvSpPr>
      <xdr:spPr>
        <a:xfrm>
          <a:off x="1079500" y="98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16121</xdr:rowOff>
    </xdr:from>
    <xdr:ext cx="534377" cy="259045"/>
    <xdr:sp macro="" textlink="">
      <xdr:nvSpPr>
        <xdr:cNvPr id="142" name="テキスト ボックス 141"/>
        <xdr:cNvSpPr txBox="1"/>
      </xdr:nvSpPr>
      <xdr:spPr>
        <a:xfrm>
          <a:off x="863111" y="996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57214</xdr:rowOff>
    </xdr:from>
    <xdr:to>
      <xdr:col>6</xdr:col>
      <xdr:colOff>511175</xdr:colOff>
      <xdr:row>77</xdr:row>
      <xdr:rowOff>95352</xdr:rowOff>
    </xdr:to>
    <xdr:cxnSp macro="">
      <xdr:nvCxnSpPr>
        <xdr:cNvPr id="172" name="直線コネクタ 171"/>
        <xdr:cNvCxnSpPr/>
      </xdr:nvCxnSpPr>
      <xdr:spPr>
        <a:xfrm>
          <a:off x="3797300" y="13258864"/>
          <a:ext cx="8382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57214</xdr:rowOff>
    </xdr:from>
    <xdr:to>
      <xdr:col>5</xdr:col>
      <xdr:colOff>358775</xdr:colOff>
      <xdr:row>78</xdr:row>
      <xdr:rowOff>102184</xdr:rowOff>
    </xdr:to>
    <xdr:cxnSp macro="">
      <xdr:nvCxnSpPr>
        <xdr:cNvPr id="175" name="直線コネクタ 174"/>
        <xdr:cNvCxnSpPr/>
      </xdr:nvCxnSpPr>
      <xdr:spPr>
        <a:xfrm flipV="1">
          <a:off x="2908300" y="13258864"/>
          <a:ext cx="889000" cy="21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102184</xdr:rowOff>
    </xdr:from>
    <xdr:to>
      <xdr:col>4</xdr:col>
      <xdr:colOff>155575</xdr:colOff>
      <xdr:row>78</xdr:row>
      <xdr:rowOff>141109</xdr:rowOff>
    </xdr:to>
    <xdr:cxnSp macro="">
      <xdr:nvCxnSpPr>
        <xdr:cNvPr id="178" name="直線コネクタ 177"/>
        <xdr:cNvCxnSpPr/>
      </xdr:nvCxnSpPr>
      <xdr:spPr>
        <a:xfrm flipV="1">
          <a:off x="2019300" y="13475284"/>
          <a:ext cx="889000" cy="3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106465</xdr:rowOff>
    </xdr:from>
    <xdr:to>
      <xdr:col>2</xdr:col>
      <xdr:colOff>638175</xdr:colOff>
      <xdr:row>78</xdr:row>
      <xdr:rowOff>141109</xdr:rowOff>
    </xdr:to>
    <xdr:cxnSp macro="">
      <xdr:nvCxnSpPr>
        <xdr:cNvPr id="181" name="直線コネクタ 180"/>
        <xdr:cNvCxnSpPr/>
      </xdr:nvCxnSpPr>
      <xdr:spPr>
        <a:xfrm>
          <a:off x="1130300" y="13479565"/>
          <a:ext cx="889000" cy="3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44552</xdr:rowOff>
    </xdr:from>
    <xdr:to>
      <xdr:col>6</xdr:col>
      <xdr:colOff>561975</xdr:colOff>
      <xdr:row>77</xdr:row>
      <xdr:rowOff>146152</xdr:rowOff>
    </xdr:to>
    <xdr:sp macro="" textlink="">
      <xdr:nvSpPr>
        <xdr:cNvPr id="191" name="円/楕円 190"/>
        <xdr:cNvSpPr/>
      </xdr:nvSpPr>
      <xdr:spPr>
        <a:xfrm>
          <a:off x="4584700" y="1324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22979</xdr:rowOff>
    </xdr:from>
    <xdr:ext cx="599010" cy="259045"/>
    <xdr:sp macro="" textlink="">
      <xdr:nvSpPr>
        <xdr:cNvPr id="192" name="民生費該当値テキスト"/>
        <xdr:cNvSpPr txBox="1"/>
      </xdr:nvSpPr>
      <xdr:spPr>
        <a:xfrm>
          <a:off x="4686300" y="1322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112,992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6414</xdr:rowOff>
    </xdr:from>
    <xdr:to>
      <xdr:col>5</xdr:col>
      <xdr:colOff>409575</xdr:colOff>
      <xdr:row>77</xdr:row>
      <xdr:rowOff>108014</xdr:rowOff>
    </xdr:to>
    <xdr:sp macro="" textlink="">
      <xdr:nvSpPr>
        <xdr:cNvPr id="193" name="円/楕円 192"/>
        <xdr:cNvSpPr/>
      </xdr:nvSpPr>
      <xdr:spPr>
        <a:xfrm>
          <a:off x="3746500" y="132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99141</xdr:rowOff>
    </xdr:from>
    <xdr:ext cx="599010" cy="259045"/>
    <xdr:sp macro="" textlink="">
      <xdr:nvSpPr>
        <xdr:cNvPr id="194" name="テキスト ボックス 193"/>
        <xdr:cNvSpPr txBox="1"/>
      </xdr:nvSpPr>
      <xdr:spPr>
        <a:xfrm>
          <a:off x="3497794" y="1330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115,995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51384</xdr:rowOff>
    </xdr:from>
    <xdr:to>
      <xdr:col>4</xdr:col>
      <xdr:colOff>206375</xdr:colOff>
      <xdr:row>78</xdr:row>
      <xdr:rowOff>152984</xdr:rowOff>
    </xdr:to>
    <xdr:sp macro="" textlink="">
      <xdr:nvSpPr>
        <xdr:cNvPr id="195" name="円/楕円 194"/>
        <xdr:cNvSpPr/>
      </xdr:nvSpPr>
      <xdr:spPr>
        <a:xfrm>
          <a:off x="2857500" y="1342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144111</xdr:rowOff>
    </xdr:from>
    <xdr:ext cx="534377" cy="259045"/>
    <xdr:sp macro="" textlink="">
      <xdr:nvSpPr>
        <xdr:cNvPr id="196" name="テキスト ボックス 195"/>
        <xdr:cNvSpPr txBox="1"/>
      </xdr:nvSpPr>
      <xdr:spPr>
        <a:xfrm>
          <a:off x="2641111" y="135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98,954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90309</xdr:rowOff>
    </xdr:from>
    <xdr:to>
      <xdr:col>3</xdr:col>
      <xdr:colOff>3175</xdr:colOff>
      <xdr:row>79</xdr:row>
      <xdr:rowOff>20459</xdr:rowOff>
    </xdr:to>
    <xdr:sp macro="" textlink="">
      <xdr:nvSpPr>
        <xdr:cNvPr id="197" name="円/楕円 196"/>
        <xdr:cNvSpPr/>
      </xdr:nvSpPr>
      <xdr:spPr>
        <a:xfrm>
          <a:off x="1968500" y="1346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11586</xdr:rowOff>
    </xdr:from>
    <xdr:ext cx="534377" cy="259045"/>
    <xdr:sp macro="" textlink="">
      <xdr:nvSpPr>
        <xdr:cNvPr id="198" name="テキスト ボックス 197"/>
        <xdr:cNvSpPr txBox="1"/>
      </xdr:nvSpPr>
      <xdr:spPr>
        <a:xfrm>
          <a:off x="1752111" y="1355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95,889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55665</xdr:rowOff>
    </xdr:from>
    <xdr:to>
      <xdr:col>1</xdr:col>
      <xdr:colOff>485775</xdr:colOff>
      <xdr:row>78</xdr:row>
      <xdr:rowOff>157265</xdr:rowOff>
    </xdr:to>
    <xdr:sp macro="" textlink="">
      <xdr:nvSpPr>
        <xdr:cNvPr id="199" name="円/楕円 198"/>
        <xdr:cNvSpPr/>
      </xdr:nvSpPr>
      <xdr:spPr>
        <a:xfrm>
          <a:off x="1079500" y="134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148392</xdr:rowOff>
    </xdr:from>
    <xdr:ext cx="534377" cy="259045"/>
    <xdr:sp macro="" textlink="">
      <xdr:nvSpPr>
        <xdr:cNvPr id="200" name="テキスト ボックス 199"/>
        <xdr:cNvSpPr txBox="1"/>
      </xdr:nvSpPr>
      <xdr:spPr>
        <a:xfrm>
          <a:off x="863111" y="1352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145231</xdr:rowOff>
    </xdr:from>
    <xdr:to>
      <xdr:col>6</xdr:col>
      <xdr:colOff>511175</xdr:colOff>
      <xdr:row>98</xdr:row>
      <xdr:rowOff>168435</xdr:rowOff>
    </xdr:to>
    <xdr:cxnSp macro="">
      <xdr:nvCxnSpPr>
        <xdr:cNvPr id="228" name="直線コネクタ 227"/>
        <xdr:cNvCxnSpPr/>
      </xdr:nvCxnSpPr>
      <xdr:spPr>
        <a:xfrm flipV="1">
          <a:off x="3797300" y="16947331"/>
          <a:ext cx="838200" cy="2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29"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168435</xdr:rowOff>
    </xdr:from>
    <xdr:to>
      <xdr:col>5</xdr:col>
      <xdr:colOff>358775</xdr:colOff>
      <xdr:row>99</xdr:row>
      <xdr:rowOff>6152</xdr:rowOff>
    </xdr:to>
    <xdr:cxnSp macro="">
      <xdr:nvCxnSpPr>
        <xdr:cNvPr id="231" name="直線コネクタ 230"/>
        <xdr:cNvCxnSpPr/>
      </xdr:nvCxnSpPr>
      <xdr:spPr>
        <a:xfrm flipV="1">
          <a:off x="2908300" y="16970535"/>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162835</xdr:rowOff>
    </xdr:from>
    <xdr:to>
      <xdr:col>4</xdr:col>
      <xdr:colOff>155575</xdr:colOff>
      <xdr:row>99</xdr:row>
      <xdr:rowOff>6152</xdr:rowOff>
    </xdr:to>
    <xdr:cxnSp macro="">
      <xdr:nvCxnSpPr>
        <xdr:cNvPr id="234" name="直線コネクタ 233"/>
        <xdr:cNvCxnSpPr/>
      </xdr:nvCxnSpPr>
      <xdr:spPr>
        <a:xfrm>
          <a:off x="2019300" y="16964935"/>
          <a:ext cx="8890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147837</xdr:rowOff>
    </xdr:from>
    <xdr:to>
      <xdr:col>2</xdr:col>
      <xdr:colOff>638175</xdr:colOff>
      <xdr:row>98</xdr:row>
      <xdr:rowOff>162835</xdr:rowOff>
    </xdr:to>
    <xdr:cxnSp macro="">
      <xdr:nvCxnSpPr>
        <xdr:cNvPr id="237" name="直線コネクタ 236"/>
        <xdr:cNvCxnSpPr/>
      </xdr:nvCxnSpPr>
      <xdr:spPr>
        <a:xfrm>
          <a:off x="1130300" y="16949937"/>
          <a:ext cx="889000" cy="1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94431</xdr:rowOff>
    </xdr:from>
    <xdr:to>
      <xdr:col>6</xdr:col>
      <xdr:colOff>561975</xdr:colOff>
      <xdr:row>99</xdr:row>
      <xdr:rowOff>24581</xdr:rowOff>
    </xdr:to>
    <xdr:sp macro="" textlink="">
      <xdr:nvSpPr>
        <xdr:cNvPr id="247" name="円/楕円 246"/>
        <xdr:cNvSpPr/>
      </xdr:nvSpPr>
      <xdr:spPr>
        <a:xfrm>
          <a:off x="4584700" y="1689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9358</xdr:rowOff>
    </xdr:from>
    <xdr:ext cx="534377" cy="259045"/>
    <xdr:sp macro="" textlink="">
      <xdr:nvSpPr>
        <xdr:cNvPr id="248" name="衛生費該当値テキスト"/>
        <xdr:cNvSpPr txBox="1"/>
      </xdr:nvSpPr>
      <xdr:spPr>
        <a:xfrm>
          <a:off x="4686300" y="1681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19,758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117635</xdr:rowOff>
    </xdr:from>
    <xdr:to>
      <xdr:col>5</xdr:col>
      <xdr:colOff>409575</xdr:colOff>
      <xdr:row>99</xdr:row>
      <xdr:rowOff>47785</xdr:rowOff>
    </xdr:to>
    <xdr:sp macro="" textlink="">
      <xdr:nvSpPr>
        <xdr:cNvPr id="249" name="円/楕円 248"/>
        <xdr:cNvSpPr/>
      </xdr:nvSpPr>
      <xdr:spPr>
        <a:xfrm>
          <a:off x="3746500" y="169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38912</xdr:rowOff>
    </xdr:from>
    <xdr:ext cx="534377" cy="259045"/>
    <xdr:sp macro="" textlink="">
      <xdr:nvSpPr>
        <xdr:cNvPr id="250" name="テキスト ボックス 249"/>
        <xdr:cNvSpPr txBox="1"/>
      </xdr:nvSpPr>
      <xdr:spPr>
        <a:xfrm>
          <a:off x="3530111" y="170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126802</xdr:rowOff>
    </xdr:from>
    <xdr:to>
      <xdr:col>4</xdr:col>
      <xdr:colOff>206375</xdr:colOff>
      <xdr:row>99</xdr:row>
      <xdr:rowOff>56952</xdr:rowOff>
    </xdr:to>
    <xdr:sp macro="" textlink="">
      <xdr:nvSpPr>
        <xdr:cNvPr id="251" name="円/楕円 250"/>
        <xdr:cNvSpPr/>
      </xdr:nvSpPr>
      <xdr:spPr>
        <a:xfrm>
          <a:off x="2857500" y="1692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48079</xdr:rowOff>
    </xdr:from>
    <xdr:ext cx="534377" cy="259045"/>
    <xdr:sp macro="" textlink="">
      <xdr:nvSpPr>
        <xdr:cNvPr id="252" name="テキスト ボックス 251"/>
        <xdr:cNvSpPr txBox="1"/>
      </xdr:nvSpPr>
      <xdr:spPr>
        <a:xfrm>
          <a:off x="2641111" y="1702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112035</xdr:rowOff>
    </xdr:from>
    <xdr:to>
      <xdr:col>3</xdr:col>
      <xdr:colOff>3175</xdr:colOff>
      <xdr:row>99</xdr:row>
      <xdr:rowOff>42185</xdr:rowOff>
    </xdr:to>
    <xdr:sp macro="" textlink="">
      <xdr:nvSpPr>
        <xdr:cNvPr id="253" name="円/楕円 252"/>
        <xdr:cNvSpPr/>
      </xdr:nvSpPr>
      <xdr:spPr>
        <a:xfrm>
          <a:off x="1968500" y="169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33312</xdr:rowOff>
    </xdr:from>
    <xdr:ext cx="534377" cy="259045"/>
    <xdr:sp macro="" textlink="">
      <xdr:nvSpPr>
        <xdr:cNvPr id="254" name="テキスト ボックス 253"/>
        <xdr:cNvSpPr txBox="1"/>
      </xdr:nvSpPr>
      <xdr:spPr>
        <a:xfrm>
          <a:off x="1752111" y="1700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97037</xdr:rowOff>
    </xdr:from>
    <xdr:to>
      <xdr:col>1</xdr:col>
      <xdr:colOff>485775</xdr:colOff>
      <xdr:row>99</xdr:row>
      <xdr:rowOff>27187</xdr:rowOff>
    </xdr:to>
    <xdr:sp macro="" textlink="">
      <xdr:nvSpPr>
        <xdr:cNvPr id="255" name="円/楕円 254"/>
        <xdr:cNvSpPr/>
      </xdr:nvSpPr>
      <xdr:spPr>
        <a:xfrm>
          <a:off x="1079500" y="1689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18314</xdr:rowOff>
    </xdr:from>
    <xdr:ext cx="534377" cy="259045"/>
    <xdr:sp macro="" textlink="">
      <xdr:nvSpPr>
        <xdr:cNvPr id="256" name="テキスト ボックス 255"/>
        <xdr:cNvSpPr txBox="1"/>
      </xdr:nvSpPr>
      <xdr:spPr>
        <a:xfrm>
          <a:off x="863111" y="1699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102743</xdr:rowOff>
    </xdr:from>
    <xdr:to>
      <xdr:col>15</xdr:col>
      <xdr:colOff>180975</xdr:colOff>
      <xdr:row>39</xdr:row>
      <xdr:rowOff>18542</xdr:rowOff>
    </xdr:to>
    <xdr:cxnSp macro="">
      <xdr:nvCxnSpPr>
        <xdr:cNvPr id="285" name="直線コネクタ 284"/>
        <xdr:cNvCxnSpPr/>
      </xdr:nvCxnSpPr>
      <xdr:spPr>
        <a:xfrm>
          <a:off x="9639300" y="6617843"/>
          <a:ext cx="8382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101981</xdr:rowOff>
    </xdr:from>
    <xdr:to>
      <xdr:col>14</xdr:col>
      <xdr:colOff>28575</xdr:colOff>
      <xdr:row>38</xdr:row>
      <xdr:rowOff>102743</xdr:rowOff>
    </xdr:to>
    <xdr:cxnSp macro="">
      <xdr:nvCxnSpPr>
        <xdr:cNvPr id="288" name="直線コネクタ 287"/>
        <xdr:cNvCxnSpPr/>
      </xdr:nvCxnSpPr>
      <xdr:spPr>
        <a:xfrm>
          <a:off x="8750300" y="661708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101981</xdr:rowOff>
    </xdr:from>
    <xdr:to>
      <xdr:col>12</xdr:col>
      <xdr:colOff>511175</xdr:colOff>
      <xdr:row>38</xdr:row>
      <xdr:rowOff>102362</xdr:rowOff>
    </xdr:to>
    <xdr:cxnSp macro="">
      <xdr:nvCxnSpPr>
        <xdr:cNvPr id="291" name="直線コネクタ 290"/>
        <xdr:cNvCxnSpPr/>
      </xdr:nvCxnSpPr>
      <xdr:spPr>
        <a:xfrm flipV="1">
          <a:off x="7861300" y="661708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101600</xdr:rowOff>
    </xdr:from>
    <xdr:to>
      <xdr:col>11</xdr:col>
      <xdr:colOff>307975</xdr:colOff>
      <xdr:row>38</xdr:row>
      <xdr:rowOff>102362</xdr:rowOff>
    </xdr:to>
    <xdr:cxnSp macro="">
      <xdr:nvCxnSpPr>
        <xdr:cNvPr id="294" name="直線コネクタ 293"/>
        <xdr:cNvCxnSpPr/>
      </xdr:nvCxnSpPr>
      <xdr:spPr>
        <a:xfrm>
          <a:off x="6972300" y="6102350"/>
          <a:ext cx="889000" cy="5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139192</xdr:rowOff>
    </xdr:from>
    <xdr:to>
      <xdr:col>15</xdr:col>
      <xdr:colOff>231775</xdr:colOff>
      <xdr:row>39</xdr:row>
      <xdr:rowOff>69342</xdr:rowOff>
    </xdr:to>
    <xdr:sp macro="" textlink="">
      <xdr:nvSpPr>
        <xdr:cNvPr id="304" name="円/楕円 303"/>
        <xdr:cNvSpPr/>
      </xdr:nvSpPr>
      <xdr:spPr>
        <a:xfrm>
          <a:off x="104267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54119</xdr:rowOff>
    </xdr:from>
    <xdr:ext cx="313932" cy="259045"/>
    <xdr:sp macro="" textlink="">
      <xdr:nvSpPr>
        <xdr:cNvPr id="305" name="労働費該当値テキスト"/>
        <xdr:cNvSpPr txBox="1"/>
      </xdr:nvSpPr>
      <xdr:spPr>
        <a:xfrm>
          <a:off x="10528300" y="6569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51943</xdr:rowOff>
    </xdr:from>
    <xdr:to>
      <xdr:col>14</xdr:col>
      <xdr:colOff>79375</xdr:colOff>
      <xdr:row>38</xdr:row>
      <xdr:rowOff>153543</xdr:rowOff>
    </xdr:to>
    <xdr:sp macro="" textlink="">
      <xdr:nvSpPr>
        <xdr:cNvPr id="306" name="円/楕円 305"/>
        <xdr:cNvSpPr/>
      </xdr:nvSpPr>
      <xdr:spPr>
        <a:xfrm>
          <a:off x="9588500" y="65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144670</xdr:rowOff>
    </xdr:from>
    <xdr:ext cx="378565" cy="259045"/>
    <xdr:sp macro="" textlink="">
      <xdr:nvSpPr>
        <xdr:cNvPr id="307" name="テキスト ボックス 306"/>
        <xdr:cNvSpPr txBox="1"/>
      </xdr:nvSpPr>
      <xdr:spPr>
        <a:xfrm>
          <a:off x="9450017" y="6659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51181</xdr:rowOff>
    </xdr:from>
    <xdr:to>
      <xdr:col>12</xdr:col>
      <xdr:colOff>561975</xdr:colOff>
      <xdr:row>38</xdr:row>
      <xdr:rowOff>152781</xdr:rowOff>
    </xdr:to>
    <xdr:sp macro="" textlink="">
      <xdr:nvSpPr>
        <xdr:cNvPr id="308" name="円/楕円 307"/>
        <xdr:cNvSpPr/>
      </xdr:nvSpPr>
      <xdr:spPr>
        <a:xfrm>
          <a:off x="8699500" y="65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143908</xdr:rowOff>
    </xdr:from>
    <xdr:ext cx="378565" cy="259045"/>
    <xdr:sp macro="" textlink="">
      <xdr:nvSpPr>
        <xdr:cNvPr id="309" name="テキスト ボックス 308"/>
        <xdr:cNvSpPr txBox="1"/>
      </xdr:nvSpPr>
      <xdr:spPr>
        <a:xfrm>
          <a:off x="8561017" y="6659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51562</xdr:rowOff>
    </xdr:from>
    <xdr:to>
      <xdr:col>11</xdr:col>
      <xdr:colOff>358775</xdr:colOff>
      <xdr:row>38</xdr:row>
      <xdr:rowOff>153162</xdr:rowOff>
    </xdr:to>
    <xdr:sp macro="" textlink="">
      <xdr:nvSpPr>
        <xdr:cNvPr id="310" name="円/楕円 309"/>
        <xdr:cNvSpPr/>
      </xdr:nvSpPr>
      <xdr:spPr>
        <a:xfrm>
          <a:off x="7810500" y="65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144289</xdr:rowOff>
    </xdr:from>
    <xdr:ext cx="378565" cy="259045"/>
    <xdr:sp macro="" textlink="">
      <xdr:nvSpPr>
        <xdr:cNvPr id="311" name="テキスト ボックス 310"/>
        <xdr:cNvSpPr txBox="1"/>
      </xdr:nvSpPr>
      <xdr:spPr>
        <a:xfrm>
          <a:off x="7672017" y="6659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50800</xdr:rowOff>
    </xdr:from>
    <xdr:to>
      <xdr:col>10</xdr:col>
      <xdr:colOff>155575</xdr:colOff>
      <xdr:row>35</xdr:row>
      <xdr:rowOff>152400</xdr:rowOff>
    </xdr:to>
    <xdr:sp macro="" textlink="">
      <xdr:nvSpPr>
        <xdr:cNvPr id="312" name="円/楕円 311"/>
        <xdr:cNvSpPr/>
      </xdr:nvSpPr>
      <xdr:spPr>
        <a:xfrm>
          <a:off x="69215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143527</xdr:rowOff>
    </xdr:from>
    <xdr:ext cx="469744" cy="259045"/>
    <xdr:sp macro="" textlink="">
      <xdr:nvSpPr>
        <xdr:cNvPr id="313" name="テキスト ボックス 312"/>
        <xdr:cNvSpPr txBox="1"/>
      </xdr:nvSpPr>
      <xdr:spPr>
        <a:xfrm>
          <a:off x="6737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3442</xdr:rowOff>
    </xdr:from>
    <xdr:to>
      <xdr:col>15</xdr:col>
      <xdr:colOff>180975</xdr:colOff>
      <xdr:row>59</xdr:row>
      <xdr:rowOff>15405</xdr:rowOff>
    </xdr:to>
    <xdr:cxnSp macro="">
      <xdr:nvCxnSpPr>
        <xdr:cNvPr id="342" name="直線コネクタ 341"/>
        <xdr:cNvCxnSpPr/>
      </xdr:nvCxnSpPr>
      <xdr:spPr>
        <a:xfrm>
          <a:off x="9639300" y="10118992"/>
          <a:ext cx="8382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3442</xdr:rowOff>
    </xdr:from>
    <xdr:to>
      <xdr:col>14</xdr:col>
      <xdr:colOff>28575</xdr:colOff>
      <xdr:row>59</xdr:row>
      <xdr:rowOff>20562</xdr:rowOff>
    </xdr:to>
    <xdr:cxnSp macro="">
      <xdr:nvCxnSpPr>
        <xdr:cNvPr id="345" name="直線コネクタ 344"/>
        <xdr:cNvCxnSpPr/>
      </xdr:nvCxnSpPr>
      <xdr:spPr>
        <a:xfrm flipV="1">
          <a:off x="8750300" y="10118992"/>
          <a:ext cx="889000" cy="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20562</xdr:rowOff>
    </xdr:from>
    <xdr:to>
      <xdr:col>12</xdr:col>
      <xdr:colOff>511175</xdr:colOff>
      <xdr:row>59</xdr:row>
      <xdr:rowOff>26200</xdr:rowOff>
    </xdr:to>
    <xdr:cxnSp macro="">
      <xdr:nvCxnSpPr>
        <xdr:cNvPr id="348" name="直線コネクタ 347"/>
        <xdr:cNvCxnSpPr/>
      </xdr:nvCxnSpPr>
      <xdr:spPr>
        <a:xfrm flipV="1">
          <a:off x="7861300" y="10136112"/>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26200</xdr:rowOff>
    </xdr:from>
    <xdr:to>
      <xdr:col>11</xdr:col>
      <xdr:colOff>307975</xdr:colOff>
      <xdr:row>59</xdr:row>
      <xdr:rowOff>26746</xdr:rowOff>
    </xdr:to>
    <xdr:cxnSp macro="">
      <xdr:nvCxnSpPr>
        <xdr:cNvPr id="351" name="直線コネクタ 350"/>
        <xdr:cNvCxnSpPr/>
      </xdr:nvCxnSpPr>
      <xdr:spPr>
        <a:xfrm flipV="1">
          <a:off x="6972300" y="10141750"/>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136055</xdr:rowOff>
    </xdr:from>
    <xdr:to>
      <xdr:col>15</xdr:col>
      <xdr:colOff>231775</xdr:colOff>
      <xdr:row>59</xdr:row>
      <xdr:rowOff>66205</xdr:rowOff>
    </xdr:to>
    <xdr:sp macro="" textlink="">
      <xdr:nvSpPr>
        <xdr:cNvPr id="361" name="円/楕円 360"/>
        <xdr:cNvSpPr/>
      </xdr:nvSpPr>
      <xdr:spPr>
        <a:xfrm>
          <a:off x="10426700" y="100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64939</xdr:rowOff>
    </xdr:from>
    <xdr:ext cx="469744" cy="259045"/>
    <xdr:sp macro="" textlink="">
      <xdr:nvSpPr>
        <xdr:cNvPr id="362" name="農林水産業費該当値テキスト"/>
        <xdr:cNvSpPr txBox="1"/>
      </xdr:nvSpPr>
      <xdr:spPr>
        <a:xfrm>
          <a:off x="10528300" y="1000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124092</xdr:rowOff>
    </xdr:from>
    <xdr:to>
      <xdr:col>14</xdr:col>
      <xdr:colOff>79375</xdr:colOff>
      <xdr:row>59</xdr:row>
      <xdr:rowOff>54242</xdr:rowOff>
    </xdr:to>
    <xdr:sp macro="" textlink="">
      <xdr:nvSpPr>
        <xdr:cNvPr id="363" name="円/楕円 362"/>
        <xdr:cNvSpPr/>
      </xdr:nvSpPr>
      <xdr:spPr>
        <a:xfrm>
          <a:off x="9588500" y="100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45369</xdr:rowOff>
    </xdr:from>
    <xdr:ext cx="469744" cy="259045"/>
    <xdr:sp macro="" textlink="">
      <xdr:nvSpPr>
        <xdr:cNvPr id="364" name="テキスト ボックス 363"/>
        <xdr:cNvSpPr txBox="1"/>
      </xdr:nvSpPr>
      <xdr:spPr>
        <a:xfrm>
          <a:off x="9404427" y="1016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141212</xdr:rowOff>
    </xdr:from>
    <xdr:to>
      <xdr:col>12</xdr:col>
      <xdr:colOff>561975</xdr:colOff>
      <xdr:row>59</xdr:row>
      <xdr:rowOff>71362</xdr:rowOff>
    </xdr:to>
    <xdr:sp macro="" textlink="">
      <xdr:nvSpPr>
        <xdr:cNvPr id="365" name="円/楕円 364"/>
        <xdr:cNvSpPr/>
      </xdr:nvSpPr>
      <xdr:spPr>
        <a:xfrm>
          <a:off x="8699500" y="1008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62489</xdr:rowOff>
    </xdr:from>
    <xdr:ext cx="469744" cy="259045"/>
    <xdr:sp macro="" textlink="">
      <xdr:nvSpPr>
        <xdr:cNvPr id="366" name="テキスト ボックス 365"/>
        <xdr:cNvSpPr txBox="1"/>
      </xdr:nvSpPr>
      <xdr:spPr>
        <a:xfrm>
          <a:off x="8515427" y="101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146850</xdr:rowOff>
    </xdr:from>
    <xdr:to>
      <xdr:col>11</xdr:col>
      <xdr:colOff>358775</xdr:colOff>
      <xdr:row>59</xdr:row>
      <xdr:rowOff>77000</xdr:rowOff>
    </xdr:to>
    <xdr:sp macro="" textlink="">
      <xdr:nvSpPr>
        <xdr:cNvPr id="367" name="円/楕円 366"/>
        <xdr:cNvSpPr/>
      </xdr:nvSpPr>
      <xdr:spPr>
        <a:xfrm>
          <a:off x="7810500" y="100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68127</xdr:rowOff>
    </xdr:from>
    <xdr:ext cx="469744" cy="259045"/>
    <xdr:sp macro="" textlink="">
      <xdr:nvSpPr>
        <xdr:cNvPr id="368" name="テキスト ボックス 367"/>
        <xdr:cNvSpPr txBox="1"/>
      </xdr:nvSpPr>
      <xdr:spPr>
        <a:xfrm>
          <a:off x="7626427" y="1018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147396</xdr:rowOff>
    </xdr:from>
    <xdr:to>
      <xdr:col>10</xdr:col>
      <xdr:colOff>155575</xdr:colOff>
      <xdr:row>59</xdr:row>
      <xdr:rowOff>77546</xdr:rowOff>
    </xdr:to>
    <xdr:sp macro="" textlink="">
      <xdr:nvSpPr>
        <xdr:cNvPr id="369" name="円/楕円 368"/>
        <xdr:cNvSpPr/>
      </xdr:nvSpPr>
      <xdr:spPr>
        <a:xfrm>
          <a:off x="6921500" y="100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68673</xdr:rowOff>
    </xdr:from>
    <xdr:ext cx="469744" cy="259045"/>
    <xdr:sp macro="" textlink="">
      <xdr:nvSpPr>
        <xdr:cNvPr id="370" name="テキスト ボックス 369"/>
        <xdr:cNvSpPr txBox="1"/>
      </xdr:nvSpPr>
      <xdr:spPr>
        <a:xfrm>
          <a:off x="6737427" y="101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123332</xdr:rowOff>
    </xdr:from>
    <xdr:to>
      <xdr:col>15</xdr:col>
      <xdr:colOff>180975</xdr:colOff>
      <xdr:row>78</xdr:row>
      <xdr:rowOff>47803</xdr:rowOff>
    </xdr:to>
    <xdr:cxnSp macro="">
      <xdr:nvCxnSpPr>
        <xdr:cNvPr id="397" name="直線コネクタ 396"/>
        <xdr:cNvCxnSpPr/>
      </xdr:nvCxnSpPr>
      <xdr:spPr>
        <a:xfrm flipV="1">
          <a:off x="9639300" y="13324982"/>
          <a:ext cx="838200" cy="9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47803</xdr:rowOff>
    </xdr:from>
    <xdr:to>
      <xdr:col>14</xdr:col>
      <xdr:colOff>28575</xdr:colOff>
      <xdr:row>78</xdr:row>
      <xdr:rowOff>96540</xdr:rowOff>
    </xdr:to>
    <xdr:cxnSp macro="">
      <xdr:nvCxnSpPr>
        <xdr:cNvPr id="400" name="直線コネクタ 399"/>
        <xdr:cNvCxnSpPr/>
      </xdr:nvCxnSpPr>
      <xdr:spPr>
        <a:xfrm flipV="1">
          <a:off x="8750300" y="13420903"/>
          <a:ext cx="889000" cy="4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90413</xdr:rowOff>
    </xdr:from>
    <xdr:to>
      <xdr:col>12</xdr:col>
      <xdr:colOff>511175</xdr:colOff>
      <xdr:row>78</xdr:row>
      <xdr:rowOff>96540</xdr:rowOff>
    </xdr:to>
    <xdr:cxnSp macro="">
      <xdr:nvCxnSpPr>
        <xdr:cNvPr id="403" name="直線コネクタ 402"/>
        <xdr:cNvCxnSpPr/>
      </xdr:nvCxnSpPr>
      <xdr:spPr>
        <a:xfrm>
          <a:off x="7861300" y="13463513"/>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90413</xdr:rowOff>
    </xdr:from>
    <xdr:to>
      <xdr:col>11</xdr:col>
      <xdr:colOff>307975</xdr:colOff>
      <xdr:row>78</xdr:row>
      <xdr:rowOff>97637</xdr:rowOff>
    </xdr:to>
    <xdr:cxnSp macro="">
      <xdr:nvCxnSpPr>
        <xdr:cNvPr id="406" name="直線コネクタ 405"/>
        <xdr:cNvCxnSpPr/>
      </xdr:nvCxnSpPr>
      <xdr:spPr>
        <a:xfrm flipV="1">
          <a:off x="6972300" y="13463513"/>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72532</xdr:rowOff>
    </xdr:from>
    <xdr:to>
      <xdr:col>15</xdr:col>
      <xdr:colOff>231775</xdr:colOff>
      <xdr:row>78</xdr:row>
      <xdr:rowOff>2682</xdr:rowOff>
    </xdr:to>
    <xdr:sp macro="" textlink="">
      <xdr:nvSpPr>
        <xdr:cNvPr id="416" name="円/楕円 415"/>
        <xdr:cNvSpPr/>
      </xdr:nvSpPr>
      <xdr:spPr>
        <a:xfrm>
          <a:off x="10426700" y="132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158909</xdr:rowOff>
    </xdr:from>
    <xdr:ext cx="469744" cy="259045"/>
    <xdr:sp macro="" textlink="">
      <xdr:nvSpPr>
        <xdr:cNvPr id="417" name="商工費該当値テキスト"/>
        <xdr:cNvSpPr txBox="1"/>
      </xdr:nvSpPr>
      <xdr:spPr>
        <a:xfrm>
          <a:off x="10528300" y="131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168453</xdr:rowOff>
    </xdr:from>
    <xdr:to>
      <xdr:col>14</xdr:col>
      <xdr:colOff>79375</xdr:colOff>
      <xdr:row>78</xdr:row>
      <xdr:rowOff>98603</xdr:rowOff>
    </xdr:to>
    <xdr:sp macro="" textlink="">
      <xdr:nvSpPr>
        <xdr:cNvPr id="418" name="円/楕円 417"/>
        <xdr:cNvSpPr/>
      </xdr:nvSpPr>
      <xdr:spPr>
        <a:xfrm>
          <a:off x="9588500" y="133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89730</xdr:rowOff>
    </xdr:from>
    <xdr:ext cx="469744" cy="259045"/>
    <xdr:sp macro="" textlink="">
      <xdr:nvSpPr>
        <xdr:cNvPr id="419" name="テキスト ボックス 418"/>
        <xdr:cNvSpPr txBox="1"/>
      </xdr:nvSpPr>
      <xdr:spPr>
        <a:xfrm>
          <a:off x="9404427" y="1346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45740</xdr:rowOff>
    </xdr:from>
    <xdr:to>
      <xdr:col>12</xdr:col>
      <xdr:colOff>561975</xdr:colOff>
      <xdr:row>78</xdr:row>
      <xdr:rowOff>147340</xdr:rowOff>
    </xdr:to>
    <xdr:sp macro="" textlink="">
      <xdr:nvSpPr>
        <xdr:cNvPr id="420" name="円/楕円 419"/>
        <xdr:cNvSpPr/>
      </xdr:nvSpPr>
      <xdr:spPr>
        <a:xfrm>
          <a:off x="8699500" y="134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138467</xdr:rowOff>
    </xdr:from>
    <xdr:ext cx="378565" cy="259045"/>
    <xdr:sp macro="" textlink="">
      <xdr:nvSpPr>
        <xdr:cNvPr id="421" name="テキスト ボックス 420"/>
        <xdr:cNvSpPr txBox="1"/>
      </xdr:nvSpPr>
      <xdr:spPr>
        <a:xfrm>
          <a:off x="8561017" y="13511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39613</xdr:rowOff>
    </xdr:from>
    <xdr:to>
      <xdr:col>11</xdr:col>
      <xdr:colOff>358775</xdr:colOff>
      <xdr:row>78</xdr:row>
      <xdr:rowOff>141213</xdr:rowOff>
    </xdr:to>
    <xdr:sp macro="" textlink="">
      <xdr:nvSpPr>
        <xdr:cNvPr id="422" name="円/楕円 421"/>
        <xdr:cNvSpPr/>
      </xdr:nvSpPr>
      <xdr:spPr>
        <a:xfrm>
          <a:off x="7810500" y="134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132340</xdr:rowOff>
    </xdr:from>
    <xdr:ext cx="469744" cy="259045"/>
    <xdr:sp macro="" textlink="">
      <xdr:nvSpPr>
        <xdr:cNvPr id="423" name="テキスト ボックス 422"/>
        <xdr:cNvSpPr txBox="1"/>
      </xdr:nvSpPr>
      <xdr:spPr>
        <a:xfrm>
          <a:off x="7626427" y="135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46837</xdr:rowOff>
    </xdr:from>
    <xdr:to>
      <xdr:col>10</xdr:col>
      <xdr:colOff>155575</xdr:colOff>
      <xdr:row>78</xdr:row>
      <xdr:rowOff>148437</xdr:rowOff>
    </xdr:to>
    <xdr:sp macro="" textlink="">
      <xdr:nvSpPr>
        <xdr:cNvPr id="424" name="円/楕円 423"/>
        <xdr:cNvSpPr/>
      </xdr:nvSpPr>
      <xdr:spPr>
        <a:xfrm>
          <a:off x="6921500" y="134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139564</xdr:rowOff>
    </xdr:from>
    <xdr:ext cx="378565" cy="259045"/>
    <xdr:sp macro="" textlink="">
      <xdr:nvSpPr>
        <xdr:cNvPr id="425" name="テキスト ボックス 424"/>
        <xdr:cNvSpPr txBox="1"/>
      </xdr:nvSpPr>
      <xdr:spPr>
        <a:xfrm>
          <a:off x="6783017" y="13512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149113</xdr:rowOff>
    </xdr:from>
    <xdr:to>
      <xdr:col>15</xdr:col>
      <xdr:colOff>180975</xdr:colOff>
      <xdr:row>97</xdr:row>
      <xdr:rowOff>165939</xdr:rowOff>
    </xdr:to>
    <xdr:cxnSp macro="">
      <xdr:nvCxnSpPr>
        <xdr:cNvPr id="452" name="直線コネクタ 451"/>
        <xdr:cNvCxnSpPr/>
      </xdr:nvCxnSpPr>
      <xdr:spPr>
        <a:xfrm flipV="1">
          <a:off x="9639300" y="16779763"/>
          <a:ext cx="8382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126625</xdr:rowOff>
    </xdr:from>
    <xdr:to>
      <xdr:col>14</xdr:col>
      <xdr:colOff>28575</xdr:colOff>
      <xdr:row>97</xdr:row>
      <xdr:rowOff>165939</xdr:rowOff>
    </xdr:to>
    <xdr:cxnSp macro="">
      <xdr:nvCxnSpPr>
        <xdr:cNvPr id="455" name="直線コネクタ 454"/>
        <xdr:cNvCxnSpPr/>
      </xdr:nvCxnSpPr>
      <xdr:spPr>
        <a:xfrm>
          <a:off x="8750300" y="16757275"/>
          <a:ext cx="889000" cy="3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116154</xdr:rowOff>
    </xdr:from>
    <xdr:to>
      <xdr:col>12</xdr:col>
      <xdr:colOff>511175</xdr:colOff>
      <xdr:row>97</xdr:row>
      <xdr:rowOff>126625</xdr:rowOff>
    </xdr:to>
    <xdr:cxnSp macro="">
      <xdr:nvCxnSpPr>
        <xdr:cNvPr id="458" name="直線コネクタ 457"/>
        <xdr:cNvCxnSpPr/>
      </xdr:nvCxnSpPr>
      <xdr:spPr>
        <a:xfrm>
          <a:off x="7861300" y="16746804"/>
          <a:ext cx="889000" cy="1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116154</xdr:rowOff>
    </xdr:from>
    <xdr:to>
      <xdr:col>11</xdr:col>
      <xdr:colOff>307975</xdr:colOff>
      <xdr:row>97</xdr:row>
      <xdr:rowOff>137002</xdr:rowOff>
    </xdr:to>
    <xdr:cxnSp macro="">
      <xdr:nvCxnSpPr>
        <xdr:cNvPr id="461" name="直線コネクタ 460"/>
        <xdr:cNvCxnSpPr/>
      </xdr:nvCxnSpPr>
      <xdr:spPr>
        <a:xfrm flipV="1">
          <a:off x="6972300" y="16746804"/>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162082</xdr:rowOff>
    </xdr:from>
    <xdr:ext cx="534377" cy="259045"/>
    <xdr:sp macro="" textlink="">
      <xdr:nvSpPr>
        <xdr:cNvPr id="463" name="テキスト ボックス 462"/>
        <xdr:cNvSpPr txBox="1"/>
      </xdr:nvSpPr>
      <xdr:spPr>
        <a:xfrm>
          <a:off x="7594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98313</xdr:rowOff>
    </xdr:from>
    <xdr:to>
      <xdr:col>15</xdr:col>
      <xdr:colOff>231775</xdr:colOff>
      <xdr:row>98</xdr:row>
      <xdr:rowOff>28463</xdr:rowOff>
    </xdr:to>
    <xdr:sp macro="" textlink="">
      <xdr:nvSpPr>
        <xdr:cNvPr id="471" name="円/楕円 470"/>
        <xdr:cNvSpPr/>
      </xdr:nvSpPr>
      <xdr:spPr>
        <a:xfrm>
          <a:off x="10426700" y="1672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50378</xdr:rowOff>
    </xdr:from>
    <xdr:ext cx="534377" cy="259045"/>
    <xdr:sp macro="" textlink="">
      <xdr:nvSpPr>
        <xdr:cNvPr id="472" name="土木費該当値テキスト"/>
        <xdr:cNvSpPr txBox="1"/>
      </xdr:nvSpPr>
      <xdr:spPr>
        <a:xfrm>
          <a:off x="10528300" y="1668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35,441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115139</xdr:rowOff>
    </xdr:from>
    <xdr:to>
      <xdr:col>14</xdr:col>
      <xdr:colOff>79375</xdr:colOff>
      <xdr:row>98</xdr:row>
      <xdr:rowOff>45289</xdr:rowOff>
    </xdr:to>
    <xdr:sp macro="" textlink="">
      <xdr:nvSpPr>
        <xdr:cNvPr id="473" name="円/楕円 472"/>
        <xdr:cNvSpPr/>
      </xdr:nvSpPr>
      <xdr:spPr>
        <a:xfrm>
          <a:off x="9588500" y="167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36416</xdr:rowOff>
    </xdr:from>
    <xdr:ext cx="534377" cy="259045"/>
    <xdr:sp macro="" textlink="">
      <xdr:nvSpPr>
        <xdr:cNvPr id="474" name="テキスト ボックス 473"/>
        <xdr:cNvSpPr txBox="1"/>
      </xdr:nvSpPr>
      <xdr:spPr>
        <a:xfrm>
          <a:off x="9372111" y="1683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75825</xdr:rowOff>
    </xdr:from>
    <xdr:to>
      <xdr:col>12</xdr:col>
      <xdr:colOff>561975</xdr:colOff>
      <xdr:row>98</xdr:row>
      <xdr:rowOff>5975</xdr:rowOff>
    </xdr:to>
    <xdr:sp macro="" textlink="">
      <xdr:nvSpPr>
        <xdr:cNvPr id="475" name="円/楕円 474"/>
        <xdr:cNvSpPr/>
      </xdr:nvSpPr>
      <xdr:spPr>
        <a:xfrm>
          <a:off x="8699500" y="16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168552</xdr:rowOff>
    </xdr:from>
    <xdr:ext cx="534377" cy="259045"/>
    <xdr:sp macro="" textlink="">
      <xdr:nvSpPr>
        <xdr:cNvPr id="476" name="テキスト ボックス 475"/>
        <xdr:cNvSpPr txBox="1"/>
      </xdr:nvSpPr>
      <xdr:spPr>
        <a:xfrm>
          <a:off x="8483111" y="1679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65354</xdr:rowOff>
    </xdr:from>
    <xdr:to>
      <xdr:col>11</xdr:col>
      <xdr:colOff>358775</xdr:colOff>
      <xdr:row>97</xdr:row>
      <xdr:rowOff>166954</xdr:rowOff>
    </xdr:to>
    <xdr:sp macro="" textlink="">
      <xdr:nvSpPr>
        <xdr:cNvPr id="477" name="円/楕円 476"/>
        <xdr:cNvSpPr/>
      </xdr:nvSpPr>
      <xdr:spPr>
        <a:xfrm>
          <a:off x="7810500" y="166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12031</xdr:rowOff>
    </xdr:from>
    <xdr:ext cx="534377" cy="259045"/>
    <xdr:sp macro="" textlink="">
      <xdr:nvSpPr>
        <xdr:cNvPr id="478" name="テキスト ボックス 477"/>
        <xdr:cNvSpPr txBox="1"/>
      </xdr:nvSpPr>
      <xdr:spPr>
        <a:xfrm>
          <a:off x="7594111" y="1647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86202</xdr:rowOff>
    </xdr:from>
    <xdr:to>
      <xdr:col>10</xdr:col>
      <xdr:colOff>155575</xdr:colOff>
      <xdr:row>98</xdr:row>
      <xdr:rowOff>16352</xdr:rowOff>
    </xdr:to>
    <xdr:sp macro="" textlink="">
      <xdr:nvSpPr>
        <xdr:cNvPr id="479" name="円/楕円 478"/>
        <xdr:cNvSpPr/>
      </xdr:nvSpPr>
      <xdr:spPr>
        <a:xfrm>
          <a:off x="6921500" y="1671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7479</xdr:rowOff>
    </xdr:from>
    <xdr:ext cx="534377" cy="259045"/>
    <xdr:sp macro="" textlink="">
      <xdr:nvSpPr>
        <xdr:cNvPr id="480" name="テキスト ボックス 479"/>
        <xdr:cNvSpPr txBox="1"/>
      </xdr:nvSpPr>
      <xdr:spPr>
        <a:xfrm>
          <a:off x="6705111" y="1680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116497</xdr:rowOff>
    </xdr:from>
    <xdr:to>
      <xdr:col>23</xdr:col>
      <xdr:colOff>517525</xdr:colOff>
      <xdr:row>36</xdr:row>
      <xdr:rowOff>157931</xdr:rowOff>
    </xdr:to>
    <xdr:cxnSp macro="">
      <xdr:nvCxnSpPr>
        <xdr:cNvPr id="506" name="直線コネクタ 505"/>
        <xdr:cNvCxnSpPr/>
      </xdr:nvCxnSpPr>
      <xdr:spPr>
        <a:xfrm flipV="1">
          <a:off x="15481300" y="6288697"/>
          <a:ext cx="838200" cy="4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71099</xdr:rowOff>
    </xdr:from>
    <xdr:ext cx="534377" cy="259045"/>
    <xdr:sp macro="" textlink="">
      <xdr:nvSpPr>
        <xdr:cNvPr id="507" name="消防費平均値テキスト"/>
        <xdr:cNvSpPr txBox="1"/>
      </xdr:nvSpPr>
      <xdr:spPr>
        <a:xfrm>
          <a:off x="16370300" y="624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157931</xdr:rowOff>
    </xdr:from>
    <xdr:to>
      <xdr:col>22</xdr:col>
      <xdr:colOff>365125</xdr:colOff>
      <xdr:row>37</xdr:row>
      <xdr:rowOff>30315</xdr:rowOff>
    </xdr:to>
    <xdr:cxnSp macro="">
      <xdr:nvCxnSpPr>
        <xdr:cNvPr id="509" name="直線コネクタ 508"/>
        <xdr:cNvCxnSpPr/>
      </xdr:nvCxnSpPr>
      <xdr:spPr>
        <a:xfrm flipV="1">
          <a:off x="14592300" y="6330131"/>
          <a:ext cx="889000" cy="4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108039</xdr:rowOff>
    </xdr:from>
    <xdr:to>
      <xdr:col>21</xdr:col>
      <xdr:colOff>161925</xdr:colOff>
      <xdr:row>37</xdr:row>
      <xdr:rowOff>30315</xdr:rowOff>
    </xdr:to>
    <xdr:cxnSp macro="">
      <xdr:nvCxnSpPr>
        <xdr:cNvPr id="512" name="直線コネクタ 511"/>
        <xdr:cNvCxnSpPr/>
      </xdr:nvCxnSpPr>
      <xdr:spPr>
        <a:xfrm>
          <a:off x="13703300" y="6280239"/>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108039</xdr:rowOff>
    </xdr:from>
    <xdr:to>
      <xdr:col>19</xdr:col>
      <xdr:colOff>644525</xdr:colOff>
      <xdr:row>37</xdr:row>
      <xdr:rowOff>11398</xdr:rowOff>
    </xdr:to>
    <xdr:cxnSp macro="">
      <xdr:nvCxnSpPr>
        <xdr:cNvPr id="515" name="直線コネクタ 514"/>
        <xdr:cNvCxnSpPr/>
      </xdr:nvCxnSpPr>
      <xdr:spPr>
        <a:xfrm flipV="1">
          <a:off x="12814300" y="6280239"/>
          <a:ext cx="889000" cy="7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65697</xdr:rowOff>
    </xdr:from>
    <xdr:to>
      <xdr:col>23</xdr:col>
      <xdr:colOff>568325</xdr:colOff>
      <xdr:row>36</xdr:row>
      <xdr:rowOff>167297</xdr:rowOff>
    </xdr:to>
    <xdr:sp macro="" textlink="">
      <xdr:nvSpPr>
        <xdr:cNvPr id="525" name="円/楕円 524"/>
        <xdr:cNvSpPr/>
      </xdr:nvSpPr>
      <xdr:spPr>
        <a:xfrm>
          <a:off x="16268700" y="623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88574</xdr:rowOff>
    </xdr:from>
    <xdr:ext cx="534377" cy="259045"/>
    <xdr:sp macro="" textlink="">
      <xdr:nvSpPr>
        <xdr:cNvPr id="526" name="消防費該当値テキスト"/>
        <xdr:cNvSpPr txBox="1"/>
      </xdr:nvSpPr>
      <xdr:spPr>
        <a:xfrm>
          <a:off x="16370300" y="608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14,406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107131</xdr:rowOff>
    </xdr:from>
    <xdr:to>
      <xdr:col>22</xdr:col>
      <xdr:colOff>415925</xdr:colOff>
      <xdr:row>37</xdr:row>
      <xdr:rowOff>37281</xdr:rowOff>
    </xdr:to>
    <xdr:sp macro="" textlink="">
      <xdr:nvSpPr>
        <xdr:cNvPr id="527" name="円/楕円 526"/>
        <xdr:cNvSpPr/>
      </xdr:nvSpPr>
      <xdr:spPr>
        <a:xfrm>
          <a:off x="15430500" y="627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28408</xdr:rowOff>
    </xdr:from>
    <xdr:ext cx="534377" cy="259045"/>
    <xdr:sp macro="" textlink="">
      <xdr:nvSpPr>
        <xdr:cNvPr id="528" name="テキスト ボックス 527"/>
        <xdr:cNvSpPr txBox="1"/>
      </xdr:nvSpPr>
      <xdr:spPr>
        <a:xfrm>
          <a:off x="15214111" y="637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150965</xdr:rowOff>
    </xdr:from>
    <xdr:to>
      <xdr:col>21</xdr:col>
      <xdr:colOff>212725</xdr:colOff>
      <xdr:row>37</xdr:row>
      <xdr:rowOff>81115</xdr:rowOff>
    </xdr:to>
    <xdr:sp macro="" textlink="">
      <xdr:nvSpPr>
        <xdr:cNvPr id="529" name="円/楕円 528"/>
        <xdr:cNvSpPr/>
      </xdr:nvSpPr>
      <xdr:spPr>
        <a:xfrm>
          <a:off x="14541500" y="632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72242</xdr:rowOff>
    </xdr:from>
    <xdr:ext cx="534377" cy="259045"/>
    <xdr:sp macro="" textlink="">
      <xdr:nvSpPr>
        <xdr:cNvPr id="530" name="テキスト ボックス 529"/>
        <xdr:cNvSpPr txBox="1"/>
      </xdr:nvSpPr>
      <xdr:spPr>
        <a:xfrm>
          <a:off x="14325111" y="641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57239</xdr:rowOff>
    </xdr:from>
    <xdr:to>
      <xdr:col>20</xdr:col>
      <xdr:colOff>9525</xdr:colOff>
      <xdr:row>36</xdr:row>
      <xdr:rowOff>158839</xdr:rowOff>
    </xdr:to>
    <xdr:sp macro="" textlink="">
      <xdr:nvSpPr>
        <xdr:cNvPr id="531" name="円/楕円 530"/>
        <xdr:cNvSpPr/>
      </xdr:nvSpPr>
      <xdr:spPr>
        <a:xfrm>
          <a:off x="13652500" y="622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149966</xdr:rowOff>
    </xdr:from>
    <xdr:ext cx="534377" cy="259045"/>
    <xdr:sp macro="" textlink="">
      <xdr:nvSpPr>
        <xdr:cNvPr id="532" name="テキスト ボックス 531"/>
        <xdr:cNvSpPr txBox="1"/>
      </xdr:nvSpPr>
      <xdr:spPr>
        <a:xfrm>
          <a:off x="13436111" y="632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132048</xdr:rowOff>
    </xdr:from>
    <xdr:to>
      <xdr:col>18</xdr:col>
      <xdr:colOff>492125</xdr:colOff>
      <xdr:row>37</xdr:row>
      <xdr:rowOff>62198</xdr:rowOff>
    </xdr:to>
    <xdr:sp macro="" textlink="">
      <xdr:nvSpPr>
        <xdr:cNvPr id="533" name="円/楕円 532"/>
        <xdr:cNvSpPr/>
      </xdr:nvSpPr>
      <xdr:spPr>
        <a:xfrm>
          <a:off x="12763500" y="63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53325</xdr:rowOff>
    </xdr:from>
    <xdr:ext cx="534377" cy="259045"/>
    <xdr:sp macro="" textlink="">
      <xdr:nvSpPr>
        <xdr:cNvPr id="534" name="テキスト ボックス 533"/>
        <xdr:cNvSpPr txBox="1"/>
      </xdr:nvSpPr>
      <xdr:spPr>
        <a:xfrm>
          <a:off x="12547111" y="639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113068</xdr:rowOff>
    </xdr:from>
    <xdr:to>
      <xdr:col>23</xdr:col>
      <xdr:colOff>517525</xdr:colOff>
      <xdr:row>58</xdr:row>
      <xdr:rowOff>15494</xdr:rowOff>
    </xdr:to>
    <xdr:cxnSp macro="">
      <xdr:nvCxnSpPr>
        <xdr:cNvPr id="564" name="直線コネクタ 563"/>
        <xdr:cNvCxnSpPr/>
      </xdr:nvCxnSpPr>
      <xdr:spPr>
        <a:xfrm>
          <a:off x="15481300" y="9885718"/>
          <a:ext cx="8382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5"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132594</xdr:rowOff>
    </xdr:from>
    <xdr:to>
      <xdr:col>22</xdr:col>
      <xdr:colOff>365125</xdr:colOff>
      <xdr:row>57</xdr:row>
      <xdr:rowOff>113068</xdr:rowOff>
    </xdr:to>
    <xdr:cxnSp macro="">
      <xdr:nvCxnSpPr>
        <xdr:cNvPr id="567" name="直線コネクタ 566"/>
        <xdr:cNvCxnSpPr/>
      </xdr:nvCxnSpPr>
      <xdr:spPr>
        <a:xfrm>
          <a:off x="14592300" y="9390894"/>
          <a:ext cx="889000" cy="49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132594</xdr:rowOff>
    </xdr:from>
    <xdr:to>
      <xdr:col>21</xdr:col>
      <xdr:colOff>161925</xdr:colOff>
      <xdr:row>57</xdr:row>
      <xdr:rowOff>108286</xdr:rowOff>
    </xdr:to>
    <xdr:cxnSp macro="">
      <xdr:nvCxnSpPr>
        <xdr:cNvPr id="570" name="直線コネクタ 569"/>
        <xdr:cNvCxnSpPr/>
      </xdr:nvCxnSpPr>
      <xdr:spPr>
        <a:xfrm flipV="1">
          <a:off x="13703300" y="9390894"/>
          <a:ext cx="889000" cy="49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72" name="テキスト ボックス 571"/>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108286</xdr:rowOff>
    </xdr:from>
    <xdr:to>
      <xdr:col>19</xdr:col>
      <xdr:colOff>644525</xdr:colOff>
      <xdr:row>58</xdr:row>
      <xdr:rowOff>3073</xdr:rowOff>
    </xdr:to>
    <xdr:cxnSp macro="">
      <xdr:nvCxnSpPr>
        <xdr:cNvPr id="573" name="直線コネクタ 572"/>
        <xdr:cNvCxnSpPr/>
      </xdr:nvCxnSpPr>
      <xdr:spPr>
        <a:xfrm flipV="1">
          <a:off x="12814300" y="9880936"/>
          <a:ext cx="889000" cy="6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5" name="テキスト ボックス 574"/>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136144</xdr:rowOff>
    </xdr:from>
    <xdr:to>
      <xdr:col>23</xdr:col>
      <xdr:colOff>568325</xdr:colOff>
      <xdr:row>58</xdr:row>
      <xdr:rowOff>66294</xdr:rowOff>
    </xdr:to>
    <xdr:sp macro="" textlink="">
      <xdr:nvSpPr>
        <xdr:cNvPr id="583" name="円/楕円 582"/>
        <xdr:cNvSpPr/>
      </xdr:nvSpPr>
      <xdr:spPr>
        <a:xfrm>
          <a:off x="16268700" y="990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51071</xdr:rowOff>
    </xdr:from>
    <xdr:ext cx="534377" cy="259045"/>
    <xdr:sp macro="" textlink="">
      <xdr:nvSpPr>
        <xdr:cNvPr id="584" name="教育費該当値テキスト"/>
        <xdr:cNvSpPr txBox="1"/>
      </xdr:nvSpPr>
      <xdr:spPr>
        <a:xfrm>
          <a:off x="16370300" y="98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30,520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62268</xdr:rowOff>
    </xdr:from>
    <xdr:to>
      <xdr:col>22</xdr:col>
      <xdr:colOff>415925</xdr:colOff>
      <xdr:row>57</xdr:row>
      <xdr:rowOff>163868</xdr:rowOff>
    </xdr:to>
    <xdr:sp macro="" textlink="">
      <xdr:nvSpPr>
        <xdr:cNvPr id="585" name="円/楕円 584"/>
        <xdr:cNvSpPr/>
      </xdr:nvSpPr>
      <xdr:spPr>
        <a:xfrm>
          <a:off x="15430500" y="98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154995</xdr:rowOff>
    </xdr:from>
    <xdr:ext cx="534377" cy="259045"/>
    <xdr:sp macro="" textlink="">
      <xdr:nvSpPr>
        <xdr:cNvPr id="586" name="テキスト ボックス 585"/>
        <xdr:cNvSpPr txBox="1"/>
      </xdr:nvSpPr>
      <xdr:spPr>
        <a:xfrm>
          <a:off x="15214111" y="99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81794</xdr:rowOff>
    </xdr:from>
    <xdr:to>
      <xdr:col>21</xdr:col>
      <xdr:colOff>212725</xdr:colOff>
      <xdr:row>55</xdr:row>
      <xdr:rowOff>11944</xdr:rowOff>
    </xdr:to>
    <xdr:sp macro="" textlink="">
      <xdr:nvSpPr>
        <xdr:cNvPr id="587" name="円/楕円 586"/>
        <xdr:cNvSpPr/>
      </xdr:nvSpPr>
      <xdr:spPr>
        <a:xfrm>
          <a:off x="14541500" y="93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28471</xdr:rowOff>
    </xdr:from>
    <xdr:ext cx="534377" cy="259045"/>
    <xdr:sp macro="" textlink="">
      <xdr:nvSpPr>
        <xdr:cNvPr id="588" name="テキスト ボックス 587"/>
        <xdr:cNvSpPr txBox="1"/>
      </xdr:nvSpPr>
      <xdr:spPr>
        <a:xfrm>
          <a:off x="14325111" y="911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60,373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57486</xdr:rowOff>
    </xdr:from>
    <xdr:to>
      <xdr:col>20</xdr:col>
      <xdr:colOff>9525</xdr:colOff>
      <xdr:row>57</xdr:row>
      <xdr:rowOff>159086</xdr:rowOff>
    </xdr:to>
    <xdr:sp macro="" textlink="">
      <xdr:nvSpPr>
        <xdr:cNvPr id="589" name="円/楕円 588"/>
        <xdr:cNvSpPr/>
      </xdr:nvSpPr>
      <xdr:spPr>
        <a:xfrm>
          <a:off x="13652500" y="98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150213</xdr:rowOff>
    </xdr:from>
    <xdr:ext cx="534377" cy="259045"/>
    <xdr:sp macro="" textlink="">
      <xdr:nvSpPr>
        <xdr:cNvPr id="590" name="テキスト ボックス 589"/>
        <xdr:cNvSpPr txBox="1"/>
      </xdr:nvSpPr>
      <xdr:spPr>
        <a:xfrm>
          <a:off x="13436111" y="992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123723</xdr:rowOff>
    </xdr:from>
    <xdr:to>
      <xdr:col>18</xdr:col>
      <xdr:colOff>492125</xdr:colOff>
      <xdr:row>58</xdr:row>
      <xdr:rowOff>53873</xdr:rowOff>
    </xdr:to>
    <xdr:sp macro="" textlink="">
      <xdr:nvSpPr>
        <xdr:cNvPr id="591" name="円/楕円 590"/>
        <xdr:cNvSpPr/>
      </xdr:nvSpPr>
      <xdr:spPr>
        <a:xfrm>
          <a:off x="12763500" y="98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45000</xdr:rowOff>
    </xdr:from>
    <xdr:ext cx="534377" cy="259045"/>
    <xdr:sp macro="" textlink="">
      <xdr:nvSpPr>
        <xdr:cNvPr id="592" name="テキスト ボックス 591"/>
        <xdr:cNvSpPr txBox="1"/>
      </xdr:nvSpPr>
      <xdr:spPr>
        <a:xfrm>
          <a:off x="12547111" y="998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1" name="直線コネクタ 62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4" name="直線コネクタ 62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27" name="直線コネクタ 62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0" name="直線コネクタ 62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0" name="円/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2" name="円/楕円 64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3" name="テキスト ボックス 64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4" name="円/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5" name="テキスト ボックス 64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6" name="円/楕円 64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47" name="テキスト ボックス 64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48" name="円/楕円 64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49" name="テキスト ボックス 648"/>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65895</xdr:rowOff>
    </xdr:from>
    <xdr:to>
      <xdr:col>23</xdr:col>
      <xdr:colOff>517525</xdr:colOff>
      <xdr:row>97</xdr:row>
      <xdr:rowOff>73831</xdr:rowOff>
    </xdr:to>
    <xdr:cxnSp macro="">
      <xdr:nvCxnSpPr>
        <xdr:cNvPr id="680" name="直線コネクタ 679"/>
        <xdr:cNvCxnSpPr/>
      </xdr:nvCxnSpPr>
      <xdr:spPr>
        <a:xfrm>
          <a:off x="15481300" y="16696545"/>
          <a:ext cx="8382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65895</xdr:rowOff>
    </xdr:from>
    <xdr:to>
      <xdr:col>22</xdr:col>
      <xdr:colOff>365125</xdr:colOff>
      <xdr:row>97</xdr:row>
      <xdr:rowOff>86632</xdr:rowOff>
    </xdr:to>
    <xdr:cxnSp macro="">
      <xdr:nvCxnSpPr>
        <xdr:cNvPr id="683" name="直線コネクタ 682"/>
        <xdr:cNvCxnSpPr/>
      </xdr:nvCxnSpPr>
      <xdr:spPr>
        <a:xfrm flipV="1">
          <a:off x="14592300" y="16696545"/>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86632</xdr:rowOff>
    </xdr:from>
    <xdr:to>
      <xdr:col>21</xdr:col>
      <xdr:colOff>161925</xdr:colOff>
      <xdr:row>97</xdr:row>
      <xdr:rowOff>96103</xdr:rowOff>
    </xdr:to>
    <xdr:cxnSp macro="">
      <xdr:nvCxnSpPr>
        <xdr:cNvPr id="686" name="直線コネクタ 685"/>
        <xdr:cNvCxnSpPr/>
      </xdr:nvCxnSpPr>
      <xdr:spPr>
        <a:xfrm flipV="1">
          <a:off x="13703300" y="16717282"/>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96103</xdr:rowOff>
    </xdr:from>
    <xdr:to>
      <xdr:col>19</xdr:col>
      <xdr:colOff>644525</xdr:colOff>
      <xdr:row>97</xdr:row>
      <xdr:rowOff>101377</xdr:rowOff>
    </xdr:to>
    <xdr:cxnSp macro="">
      <xdr:nvCxnSpPr>
        <xdr:cNvPr id="689" name="直線コネクタ 688"/>
        <xdr:cNvCxnSpPr/>
      </xdr:nvCxnSpPr>
      <xdr:spPr>
        <a:xfrm flipV="1">
          <a:off x="12814300" y="16726753"/>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23031</xdr:rowOff>
    </xdr:from>
    <xdr:to>
      <xdr:col>23</xdr:col>
      <xdr:colOff>568325</xdr:colOff>
      <xdr:row>97</xdr:row>
      <xdr:rowOff>124631</xdr:rowOff>
    </xdr:to>
    <xdr:sp macro="" textlink="">
      <xdr:nvSpPr>
        <xdr:cNvPr id="699" name="円/楕円 698"/>
        <xdr:cNvSpPr/>
      </xdr:nvSpPr>
      <xdr:spPr>
        <a:xfrm>
          <a:off x="16268700" y="166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1458</xdr:rowOff>
    </xdr:from>
    <xdr:ext cx="534377" cy="259045"/>
    <xdr:sp macro="" textlink="">
      <xdr:nvSpPr>
        <xdr:cNvPr id="700" name="公債費該当値テキスト"/>
        <xdr:cNvSpPr txBox="1"/>
      </xdr:nvSpPr>
      <xdr:spPr>
        <a:xfrm>
          <a:off x="16370300" y="1663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22,534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15095</xdr:rowOff>
    </xdr:from>
    <xdr:to>
      <xdr:col>22</xdr:col>
      <xdr:colOff>415925</xdr:colOff>
      <xdr:row>97</xdr:row>
      <xdr:rowOff>116695</xdr:rowOff>
    </xdr:to>
    <xdr:sp macro="" textlink="">
      <xdr:nvSpPr>
        <xdr:cNvPr id="701" name="円/楕円 700"/>
        <xdr:cNvSpPr/>
      </xdr:nvSpPr>
      <xdr:spPr>
        <a:xfrm>
          <a:off x="15430500" y="166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107822</xdr:rowOff>
    </xdr:from>
    <xdr:ext cx="534377" cy="259045"/>
    <xdr:sp macro="" textlink="">
      <xdr:nvSpPr>
        <xdr:cNvPr id="702" name="テキスト ボックス 701"/>
        <xdr:cNvSpPr txBox="1"/>
      </xdr:nvSpPr>
      <xdr:spPr>
        <a:xfrm>
          <a:off x="15214111" y="1673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35832</xdr:rowOff>
    </xdr:from>
    <xdr:to>
      <xdr:col>21</xdr:col>
      <xdr:colOff>212725</xdr:colOff>
      <xdr:row>97</xdr:row>
      <xdr:rowOff>137432</xdr:rowOff>
    </xdr:to>
    <xdr:sp macro="" textlink="">
      <xdr:nvSpPr>
        <xdr:cNvPr id="703" name="円/楕円 702"/>
        <xdr:cNvSpPr/>
      </xdr:nvSpPr>
      <xdr:spPr>
        <a:xfrm>
          <a:off x="14541500" y="166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128559</xdr:rowOff>
    </xdr:from>
    <xdr:ext cx="534377" cy="259045"/>
    <xdr:sp macro="" textlink="">
      <xdr:nvSpPr>
        <xdr:cNvPr id="704" name="テキスト ボックス 703"/>
        <xdr:cNvSpPr txBox="1"/>
      </xdr:nvSpPr>
      <xdr:spPr>
        <a:xfrm>
          <a:off x="14325111" y="1675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45303</xdr:rowOff>
    </xdr:from>
    <xdr:to>
      <xdr:col>20</xdr:col>
      <xdr:colOff>9525</xdr:colOff>
      <xdr:row>97</xdr:row>
      <xdr:rowOff>146903</xdr:rowOff>
    </xdr:to>
    <xdr:sp macro="" textlink="">
      <xdr:nvSpPr>
        <xdr:cNvPr id="705" name="円/楕円 704"/>
        <xdr:cNvSpPr/>
      </xdr:nvSpPr>
      <xdr:spPr>
        <a:xfrm>
          <a:off x="13652500" y="1667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138030</xdr:rowOff>
    </xdr:from>
    <xdr:ext cx="534377" cy="259045"/>
    <xdr:sp macro="" textlink="">
      <xdr:nvSpPr>
        <xdr:cNvPr id="706" name="テキスト ボックス 705"/>
        <xdr:cNvSpPr txBox="1"/>
      </xdr:nvSpPr>
      <xdr:spPr>
        <a:xfrm>
          <a:off x="13436111" y="167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21,170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50577</xdr:rowOff>
    </xdr:from>
    <xdr:to>
      <xdr:col>18</xdr:col>
      <xdr:colOff>492125</xdr:colOff>
      <xdr:row>97</xdr:row>
      <xdr:rowOff>152177</xdr:rowOff>
    </xdr:to>
    <xdr:sp macro="" textlink="">
      <xdr:nvSpPr>
        <xdr:cNvPr id="707" name="円/楕円 706"/>
        <xdr:cNvSpPr/>
      </xdr:nvSpPr>
      <xdr:spPr>
        <a:xfrm>
          <a:off x="12763500" y="1668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143304</xdr:rowOff>
    </xdr:from>
    <xdr:ext cx="534377" cy="259045"/>
    <xdr:sp macro="" textlink="">
      <xdr:nvSpPr>
        <xdr:cNvPr id="708" name="テキスト ボックス 707"/>
        <xdr:cNvSpPr txBox="1"/>
      </xdr:nvSpPr>
      <xdr:spPr>
        <a:xfrm>
          <a:off x="12547111" y="1677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１１２，９９２円となっている。年度による増減はあるものの、全体的には増加傾向にある。決算額全体で見ると、平成２７年度は、社会福祉費において障害者自立支援給付に要する経費等が増額となった一方、児童福祉費において公立保育所の改築工事や民間保育所整備に係る補助が前年度に終了したことにより減となったことから、全体として減額となっている。</a:t>
          </a:r>
        </a:p>
        <a:p>
          <a:r>
            <a:rPr kumimoji="1" lang="ja-JP" altLang="en-US" sz="1300">
              <a:latin typeface="ＭＳ Ｐゴシック"/>
            </a:rPr>
            <a:t>　教育費は、住民一人当たり３０，５２０円となっており、平成２５年度を除き、類似団体と比較して一人当たりコストが低い状況となっている。主な要因は、学校給食センターや図書館フロント業務等、業務のアウトソーシングを進めていること、公民館６館を市民センターとして位置付けることにより教育費から総務費に移管した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solidFill>
                <a:schemeClr val="dk1"/>
              </a:solidFill>
              <a:effectLst/>
              <a:latin typeface="+mn-lt"/>
              <a:ea typeface="+mn-ea"/>
              <a:cs typeface="+mn-cs"/>
            </a:rPr>
            <a:t>　平成２７年度の実質収支については、約８億４００万円の黒字となったものの、実質単年度収支については、実質収支が前年度に比べ減少したことにより単年度収支が赤字になったこと、基金からの取崩し額が基金への積立額を上回ったことから、２年連続で赤字となった。</a:t>
          </a:r>
        </a:p>
        <a:p>
          <a:r>
            <a:rPr lang="ja-JP" altLang="en-US" sz="1000">
              <a:solidFill>
                <a:schemeClr val="dk1"/>
              </a:solidFill>
              <a:effectLst/>
              <a:latin typeface="+mn-lt"/>
              <a:ea typeface="+mn-ea"/>
              <a:cs typeface="+mn-cs"/>
            </a:rPr>
            <a:t>　主な要因は、都市計画道路の整備や、小・中学校の体育館非構造部材耐震化工事など、新規の財政需要があったことによる。</a:t>
          </a:r>
        </a:p>
        <a:p>
          <a:r>
            <a:rPr lang="ja-JP" altLang="en-US" sz="1000">
              <a:solidFill>
                <a:schemeClr val="dk1"/>
              </a:solidFill>
              <a:effectLst/>
              <a:latin typeface="+mn-lt"/>
              <a:ea typeface="+mn-ea"/>
              <a:cs typeface="+mn-cs"/>
            </a:rPr>
            <a:t>　また、財政調整基金残高については、平成２７年度末時点においては前年度末から約５，２００万円の減額となり、標準財政規模比で前年度比０．６０ポイント減となった。</a:t>
          </a:r>
        </a:p>
        <a:p>
          <a:r>
            <a:rPr lang="ja-JP" altLang="en-US" sz="1000">
              <a:solidFill>
                <a:schemeClr val="dk1"/>
              </a:solidFill>
              <a:effectLst/>
              <a:latin typeface="+mn-lt"/>
              <a:ea typeface="+mn-ea"/>
              <a:cs typeface="+mn-cs"/>
            </a:rPr>
            <a:t>　今後は、本市の高齢化の進行は他団体以上に急速であるため、社会保障関連経費の急激な伸びや公共施設の大規模修繕など、財政需要はさらに増大することが予想されることから、鶴ヶ島市行政改革推進計画に基づき、健全な行財政運営に努めていく。</a:t>
          </a:r>
          <a:endParaRPr kumimoji="1" lang="ja-JP" altLang="en-US"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mn-lt"/>
              <a:ea typeface="+mn-ea"/>
              <a:cs typeface="+mn-cs"/>
            </a:rPr>
            <a:t>　連結実質赤字比率の算定対象となる、一般会計等（一般会計、一本松土地区画整理事業特別会計、若葉駅西口土地区画整理事業特別会計）、国民健康保険特別会計、後期高齢者医療特別会計及び介護保険特別会計の６会計いずれの会計も実質収支は黒字となっており、連結実質赤字比率は発生していない。</a:t>
          </a:r>
        </a:p>
        <a:p>
          <a:r>
            <a:rPr lang="ja-JP" altLang="en-US" sz="1300">
              <a:solidFill>
                <a:schemeClr val="dk1"/>
              </a:solidFill>
              <a:effectLst/>
              <a:latin typeface="+mn-lt"/>
              <a:ea typeface="+mn-ea"/>
              <a:cs typeface="+mn-cs"/>
            </a:rPr>
            <a:t>　今後も、歳入では２つの土地区画整理事業において保留地の売却を進めるなど財源の確保を図り、歳出では事業の選択と集中による、一層の効率化を図ることにより健全な財政運営に努めていく。</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平成２７年度の元利償還金等は、前年度に比べ</a:t>
          </a:r>
          <a:r>
            <a:rPr lang="ja-JP" altLang="en-US" sz="1200">
              <a:solidFill>
                <a:schemeClr val="dk1"/>
              </a:solidFill>
              <a:effectLst/>
              <a:latin typeface="+mn-lt"/>
              <a:ea typeface="+mn-ea"/>
              <a:cs typeface="+mn-cs"/>
            </a:rPr>
            <a:t>８，４００</a:t>
          </a:r>
          <a:r>
            <a:rPr lang="ja-JP" altLang="ja-JP" sz="1200">
              <a:solidFill>
                <a:schemeClr val="dk1"/>
              </a:solidFill>
              <a:effectLst/>
              <a:latin typeface="+mn-lt"/>
              <a:ea typeface="+mn-ea"/>
              <a:cs typeface="+mn-cs"/>
            </a:rPr>
            <a:t>万円減少している。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主な要因は、元利償還金において、住民税等減税補てん債（平成７・８年度分借換）などの償還が終了したこと、組合が起こした地方債の元利償還金に対する負担金等において、定時償還が進んだことにより減少したことなどによ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一方、算入公債費等は前年度に比べ９，９００万円減少している。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主な要因は、住民税等減税補てん債（平成７・８年度分借換）の償還終了により、普通交付税の基準財政需要額算入額が減少したことなどによる。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これらのことから、実質公債費比率の分子については前年度に比べ１，５００万円増加している。</a:t>
          </a:r>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　平成２７年度の将来負担額は、前年度に比べ１億３，９００万円減少している。</a:t>
          </a:r>
        </a:p>
        <a:p>
          <a:r>
            <a:rPr lang="ja-JP" altLang="en-US" sz="1200">
              <a:solidFill>
                <a:schemeClr val="dk1"/>
              </a:solidFill>
              <a:effectLst/>
              <a:latin typeface="+mn-lt"/>
              <a:ea typeface="+mn-ea"/>
              <a:cs typeface="+mn-cs"/>
            </a:rPr>
            <a:t>　主な要因は、一般会計等に係る地方債の現在高及び組合等負担等見込額において、臨時財政対策債や一部事務組合による起債により増加した一方、債務負担行為に基づく支出予定額において定時償還が進んだことによる減少、退職手当負担見込額において職員数の減少及び勤続年数別自己都合退職支給率の引き下げにより減少し、その結果、全体として減少となった。</a:t>
          </a:r>
        </a:p>
        <a:p>
          <a:r>
            <a:rPr lang="ja-JP" altLang="en-US" sz="1200">
              <a:solidFill>
                <a:schemeClr val="dk1"/>
              </a:solidFill>
              <a:effectLst/>
              <a:latin typeface="+mn-lt"/>
              <a:ea typeface="+mn-ea"/>
              <a:cs typeface="+mn-cs"/>
            </a:rPr>
            <a:t>　充当可能財源等は、前年度に比べ４億３，１００万円増加している。</a:t>
          </a:r>
        </a:p>
        <a:p>
          <a:r>
            <a:rPr lang="ja-JP" altLang="en-US" sz="1200">
              <a:solidFill>
                <a:schemeClr val="dk1"/>
              </a:solidFill>
              <a:effectLst/>
              <a:latin typeface="+mn-lt"/>
              <a:ea typeface="+mn-ea"/>
              <a:cs typeface="+mn-cs"/>
            </a:rPr>
            <a:t>　主な要因は、充当可能基金において、ふるさと納税による寄附金の積立により特定目的基金の残高が増加したこと、基準財政需要額算入見込額において、臨時財政対策債償還費が増加したことによる。</a:t>
          </a:r>
        </a:p>
        <a:p>
          <a:r>
            <a:rPr lang="ja-JP" altLang="en-US" sz="1200">
              <a:solidFill>
                <a:schemeClr val="dk1"/>
              </a:solidFill>
              <a:effectLst/>
              <a:latin typeface="+mn-lt"/>
              <a:ea typeface="+mn-ea"/>
              <a:cs typeface="+mn-cs"/>
            </a:rPr>
            <a:t>　これらのことから、将来負担比率の分子について前年度と比較し５億７，１００万円減少している。</a:t>
          </a:r>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埼玉県鶴ケ島市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70,145
69,206
17.65
21,963,457
21,053,413
804,437
12,538,041
18,319,044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14.7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[ 68.5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本市においては、昭和５２年度から昭和６１年度にかけて小学校６校、中学校４校を建設するなど、人口急増期に多くの公共施設を建設した。これらの公共施設が老朽化した結果、有形固定資産減価償却率は類似団体と比べ高くなっている。</a:t>
          </a:r>
          <a:endParaRPr kumimoji="1" lang="en-US" altLang="ja-JP" sz="1000">
            <a:latin typeface="ＭＳ Ｐゴシック"/>
          </a:endParaRPr>
        </a:p>
        <a:p>
          <a:r>
            <a:rPr kumimoji="1" lang="ja-JP" altLang="en-US" sz="1000">
              <a:latin typeface="ＭＳ Ｐゴシック"/>
            </a:rPr>
            <a:t>　このため、平成２６年度に今後の公共施設の整備の方向性を示した公共施設等利用計画、平成２８年度に道路・橋りょうなどのインフラを加えた公共施設等総合管理計画を策定したところである。</a:t>
          </a:r>
          <a:endParaRPr kumimoji="1" lang="en-US" altLang="ja-JP" sz="1000">
            <a:latin typeface="ＭＳ Ｐゴシック"/>
          </a:endParaRPr>
        </a:p>
        <a:p>
          <a:r>
            <a:rPr kumimoji="1" lang="ja-JP" altLang="en-US" sz="1000">
              <a:latin typeface="ＭＳ Ｐゴシック"/>
            </a:rPr>
            <a:t>　今後は、それぞれの公共施設等について個別計画を策定し、計画に基づいた施設の維持管理を適正に進めていく。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39370</xdr:rowOff>
    </xdr:from>
    <xdr:to>
      <xdr:col>3</xdr:col>
      <xdr:colOff>1170940</xdr:colOff>
      <xdr:row>33</xdr:row>
      <xdr:rowOff>29718</xdr:rowOff>
    </xdr:to>
    <xdr:cxnSp macro="">
      <xdr:nvCxnSpPr>
        <xdr:cNvPr id="62" name="直線コネクタ 61"/>
        <xdr:cNvCxnSpPr/>
      </xdr:nvCxnSpPr>
      <xdr:spPr>
        <a:xfrm flipV="1">
          <a:off x="4760595" y="5449570"/>
          <a:ext cx="1270" cy="1019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33545</xdr:rowOff>
    </xdr:from>
    <xdr:ext cx="405111" cy="259045"/>
    <xdr:sp macro="" textlink="">
      <xdr:nvSpPr>
        <xdr:cNvPr id="63"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3</xdr:col>
      <xdr:colOff>1082675</xdr:colOff>
      <xdr:row>33</xdr:row>
      <xdr:rowOff>29718</xdr:rowOff>
    </xdr:from>
    <xdr:to>
      <xdr:col>3</xdr:col>
      <xdr:colOff>1260475</xdr:colOff>
      <xdr:row>33</xdr:row>
      <xdr:rowOff>29718</xdr:rowOff>
    </xdr:to>
    <xdr:cxnSp macro="">
      <xdr:nvCxnSpPr>
        <xdr:cNvPr id="64" name="直線コネクタ 63"/>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157497</xdr:rowOff>
    </xdr:from>
    <xdr:ext cx="405111" cy="259045"/>
    <xdr:sp macro="" textlink="">
      <xdr:nvSpPr>
        <xdr:cNvPr id="65"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27</xdr:row>
      <xdr:rowOff>39370</xdr:rowOff>
    </xdr:from>
    <xdr:to>
      <xdr:col>3</xdr:col>
      <xdr:colOff>1260475</xdr:colOff>
      <xdr:row>27</xdr:row>
      <xdr:rowOff>39370</xdr:rowOff>
    </xdr:to>
    <xdr:cxnSp macro="">
      <xdr:nvCxnSpPr>
        <xdr:cNvPr id="66" name="直線コネクタ 65"/>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8399</xdr:rowOff>
    </xdr:from>
    <xdr:ext cx="405111" cy="259045"/>
    <xdr:sp macro="" textlink="">
      <xdr:nvSpPr>
        <xdr:cNvPr id="67" name="有形固定資産減価償却率平均値テキスト"/>
        <xdr:cNvSpPr txBox="1"/>
      </xdr:nvSpPr>
      <xdr:spPr>
        <a:xfrm>
          <a:off x="4813300" y="5761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29972</xdr:rowOff>
    </xdr:from>
    <xdr:to>
      <xdr:col>3</xdr:col>
      <xdr:colOff>1222375</xdr:colOff>
      <xdr:row>29</xdr:row>
      <xdr:rowOff>131572</xdr:rowOff>
    </xdr:to>
    <xdr:sp macro="" textlink="">
      <xdr:nvSpPr>
        <xdr:cNvPr id="68" name="フローチャート : 判断 67"/>
        <xdr:cNvSpPr/>
      </xdr:nvSpPr>
      <xdr:spPr>
        <a:xfrm>
          <a:off x="47117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26</xdr:row>
      <xdr:rowOff>160020</xdr:rowOff>
    </xdr:from>
    <xdr:to>
      <xdr:col>3</xdr:col>
      <xdr:colOff>1222375</xdr:colOff>
      <xdr:row>27</xdr:row>
      <xdr:rowOff>90170</xdr:rowOff>
    </xdr:to>
    <xdr:sp macro="" textlink="">
      <xdr:nvSpPr>
        <xdr:cNvPr id="74" name="円/楕円 73"/>
        <xdr:cNvSpPr/>
      </xdr:nvSpPr>
      <xdr:spPr>
        <a:xfrm>
          <a:off x="4711700" y="53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113047</xdr:rowOff>
    </xdr:from>
    <xdr:ext cx="405111" cy="259045"/>
    <xdr:sp macro="" textlink="">
      <xdr:nvSpPr>
        <xdr:cNvPr id="75" name="有形固定資産減価償却率該当値テキスト"/>
        <xdr:cNvSpPr txBox="1"/>
      </xdr:nvSpPr>
      <xdr:spPr>
        <a:xfrm>
          <a:off x="4813300" y="53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4" name="正方形/長方形 8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6" name="テキスト ボックス 8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埼玉県鶴ケ島市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70,145
69,206
17.65
21,963,457
21,053,413
804,437
12,538,041
18,319,044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42</xdr:row>
      <xdr:rowOff>89263</xdr:rowOff>
    </xdr:to>
    <xdr:cxnSp macro="">
      <xdr:nvCxnSpPr>
        <xdr:cNvPr id="59" name="直線コネクタ 58"/>
        <xdr:cNvCxnSpPr/>
      </xdr:nvCxnSpPr>
      <xdr:spPr>
        <a:xfrm flipV="1">
          <a:off x="4634865" y="5768340"/>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93090</xdr:rowOff>
    </xdr:from>
    <xdr:ext cx="405111" cy="259045"/>
    <xdr:sp macro="" textlink="">
      <xdr:nvSpPr>
        <xdr:cNvPr id="60" name="【道路】&#10;有形固定資産減価償却率最小値テキスト"/>
        <xdr:cNvSpPr txBox="1"/>
      </xdr:nvSpPr>
      <xdr:spPr>
        <a:xfrm>
          <a:off x="47244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422275</xdr:colOff>
      <xdr:row>42</xdr:row>
      <xdr:rowOff>89263</xdr:rowOff>
    </xdr:from>
    <xdr:to>
      <xdr:col>6</xdr:col>
      <xdr:colOff>600075</xdr:colOff>
      <xdr:row>42</xdr:row>
      <xdr:rowOff>89263</xdr:rowOff>
    </xdr:to>
    <xdr:cxnSp macro="">
      <xdr:nvCxnSpPr>
        <xdr:cNvPr id="61" name="直線コネクタ 60"/>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62"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63" name="直線コネクタ 62"/>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149151</xdr:rowOff>
    </xdr:from>
    <xdr:ext cx="405111" cy="259045"/>
    <xdr:sp macro="" textlink="">
      <xdr:nvSpPr>
        <xdr:cNvPr id="64" name="【道路】&#10;有形固定資産減価償却率平均値テキスト"/>
        <xdr:cNvSpPr txBox="1"/>
      </xdr:nvSpPr>
      <xdr:spPr>
        <a:xfrm>
          <a:off x="4724400" y="6492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170724</xdr:rowOff>
    </xdr:from>
    <xdr:to>
      <xdr:col>6</xdr:col>
      <xdr:colOff>561975</xdr:colOff>
      <xdr:row>38</xdr:row>
      <xdr:rowOff>100874</xdr:rowOff>
    </xdr:to>
    <xdr:sp macro="" textlink="">
      <xdr:nvSpPr>
        <xdr:cNvPr id="65" name="フローチャート : 判断 64"/>
        <xdr:cNvSpPr/>
      </xdr:nvSpPr>
      <xdr:spPr>
        <a:xfrm>
          <a:off x="45847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59690</xdr:rowOff>
    </xdr:from>
    <xdr:to>
      <xdr:col>6</xdr:col>
      <xdr:colOff>561975</xdr:colOff>
      <xdr:row>33</xdr:row>
      <xdr:rowOff>161290</xdr:rowOff>
    </xdr:to>
    <xdr:sp macro="" textlink="">
      <xdr:nvSpPr>
        <xdr:cNvPr id="71" name="円/楕円 70"/>
        <xdr:cNvSpPr/>
      </xdr:nvSpPr>
      <xdr:spPr>
        <a:xfrm>
          <a:off x="45847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12717</xdr:rowOff>
    </xdr:from>
    <xdr:ext cx="405111" cy="259045"/>
    <xdr:sp macro="" textlink="">
      <xdr:nvSpPr>
        <xdr:cNvPr id="72" name="【道路】&#10;有形固定資産減価償却率該当値テキスト"/>
        <xdr:cNvSpPr txBox="1"/>
      </xdr:nvSpPr>
      <xdr:spPr>
        <a:xfrm>
          <a:off x="4724400"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133350</xdr:rowOff>
    </xdr:from>
    <xdr:to>
      <xdr:col>16</xdr:col>
      <xdr:colOff>307975</xdr:colOff>
      <xdr:row>42</xdr:row>
      <xdr:rowOff>133350</xdr:rowOff>
    </xdr:to>
    <xdr:cxnSp macro="">
      <xdr:nvCxnSpPr>
        <xdr:cNvPr id="83" name="直線コネクタ 82"/>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162577</xdr:rowOff>
    </xdr:from>
    <xdr:ext cx="467179" cy="259045"/>
    <xdr:sp macro="" textlink="">
      <xdr:nvSpPr>
        <xdr:cNvPr id="84" name="テキスト ボックス 83"/>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5" name="直線コネクタ 84"/>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6" name="テキスト ボックス 85"/>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7" name="直線コネクタ 86"/>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105427</xdr:rowOff>
    </xdr:from>
    <xdr:ext cx="467179" cy="259045"/>
    <xdr:sp macro="" textlink="">
      <xdr:nvSpPr>
        <xdr:cNvPr id="88" name="テキスト ボックス 87"/>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1" name="直線コネクタ 90"/>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48277</xdr:rowOff>
    </xdr:from>
    <xdr:ext cx="467179" cy="259045"/>
    <xdr:sp macro="" textlink="">
      <xdr:nvSpPr>
        <xdr:cNvPr id="92" name="テキスト ボックス 91"/>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3" name="直線コネクタ 9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4" name="テキスト ボックス 93"/>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5" name="直線コネクタ 94"/>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6" name="テキスト ボックス 95"/>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9"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145780</xdr:rowOff>
    </xdr:from>
    <xdr:to>
      <xdr:col>15</xdr:col>
      <xdr:colOff>180340</xdr:colOff>
      <xdr:row>41</xdr:row>
      <xdr:rowOff>147351</xdr:rowOff>
    </xdr:to>
    <xdr:cxnSp macro="">
      <xdr:nvCxnSpPr>
        <xdr:cNvPr id="100" name="直線コネクタ 99"/>
        <xdr:cNvCxnSpPr/>
      </xdr:nvCxnSpPr>
      <xdr:spPr>
        <a:xfrm flipV="1">
          <a:off x="10476865" y="5803630"/>
          <a:ext cx="0" cy="1373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151178</xdr:rowOff>
    </xdr:from>
    <xdr:ext cx="469744" cy="259045"/>
    <xdr:sp macro="" textlink="">
      <xdr:nvSpPr>
        <xdr:cNvPr id="101" name="【道路】&#10;一人当たり延長最小値テキスト"/>
        <xdr:cNvSpPr txBox="1"/>
      </xdr:nvSpPr>
      <xdr:spPr>
        <a:xfrm>
          <a:off x="10566400" y="718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1.102</a:t>
          </a:r>
          <a:endParaRPr kumimoji="1" lang="ja-JP" altLang="en-US" sz="1000" b="1">
            <a:latin typeface="ＭＳ Ｐゴシック"/>
          </a:endParaRPr>
        </a:p>
      </xdr:txBody>
    </xdr:sp>
    <xdr:clientData/>
  </xdr:oneCellAnchor>
  <xdr:twoCellAnchor>
    <xdr:from>
      <xdr:col>15</xdr:col>
      <xdr:colOff>92075</xdr:colOff>
      <xdr:row>41</xdr:row>
      <xdr:rowOff>147351</xdr:rowOff>
    </xdr:from>
    <xdr:to>
      <xdr:col>15</xdr:col>
      <xdr:colOff>269875</xdr:colOff>
      <xdr:row>41</xdr:row>
      <xdr:rowOff>147351</xdr:rowOff>
    </xdr:to>
    <xdr:cxnSp macro="">
      <xdr:nvCxnSpPr>
        <xdr:cNvPr id="102" name="直線コネクタ 101"/>
        <xdr:cNvCxnSpPr/>
      </xdr:nvCxnSpPr>
      <xdr:spPr>
        <a:xfrm>
          <a:off x="10388600" y="71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92457</xdr:rowOff>
    </xdr:from>
    <xdr:ext cx="534377" cy="259045"/>
    <xdr:sp macro="" textlink="">
      <xdr:nvSpPr>
        <xdr:cNvPr id="103" name="【道路】&#10;一人当たり延長最大値テキスト"/>
        <xdr:cNvSpPr txBox="1"/>
      </xdr:nvSpPr>
      <xdr:spPr>
        <a:xfrm>
          <a:off x="10566400" y="55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10.713</a:t>
          </a:r>
          <a:endParaRPr kumimoji="1" lang="ja-JP" altLang="en-US" sz="1000" b="1">
            <a:latin typeface="ＭＳ Ｐゴシック"/>
          </a:endParaRPr>
        </a:p>
      </xdr:txBody>
    </xdr:sp>
    <xdr:clientData/>
  </xdr:oneCellAnchor>
  <xdr:twoCellAnchor>
    <xdr:from>
      <xdr:col>15</xdr:col>
      <xdr:colOff>92075</xdr:colOff>
      <xdr:row>33</xdr:row>
      <xdr:rowOff>145780</xdr:rowOff>
    </xdr:from>
    <xdr:to>
      <xdr:col>15</xdr:col>
      <xdr:colOff>269875</xdr:colOff>
      <xdr:row>33</xdr:row>
      <xdr:rowOff>145780</xdr:rowOff>
    </xdr:to>
    <xdr:cxnSp macro="">
      <xdr:nvCxnSpPr>
        <xdr:cNvPr id="104" name="直線コネクタ 103"/>
        <xdr:cNvCxnSpPr/>
      </xdr:nvCxnSpPr>
      <xdr:spPr>
        <a:xfrm>
          <a:off x="10388600" y="580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73280</xdr:rowOff>
    </xdr:from>
    <xdr:ext cx="469744" cy="259045"/>
    <xdr:sp macro="" textlink="">
      <xdr:nvSpPr>
        <xdr:cNvPr id="105" name="【道路】&#10;一人当たり延長平均値テキスト"/>
        <xdr:cNvSpPr txBox="1"/>
      </xdr:nvSpPr>
      <xdr:spPr>
        <a:xfrm>
          <a:off x="10566400" y="62454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50403</xdr:rowOff>
    </xdr:from>
    <xdr:to>
      <xdr:col>15</xdr:col>
      <xdr:colOff>231775</xdr:colOff>
      <xdr:row>37</xdr:row>
      <xdr:rowOff>152003</xdr:rowOff>
    </xdr:to>
    <xdr:sp macro="" textlink="">
      <xdr:nvSpPr>
        <xdr:cNvPr id="106" name="フローチャート : 判断 105"/>
        <xdr:cNvSpPr/>
      </xdr:nvSpPr>
      <xdr:spPr>
        <a:xfrm>
          <a:off x="10426700" y="639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144415</xdr:rowOff>
    </xdr:from>
    <xdr:to>
      <xdr:col>15</xdr:col>
      <xdr:colOff>231775</xdr:colOff>
      <xdr:row>39</xdr:row>
      <xdr:rowOff>74565</xdr:rowOff>
    </xdr:to>
    <xdr:sp macro="" textlink="">
      <xdr:nvSpPr>
        <xdr:cNvPr id="112" name="円/楕円 111"/>
        <xdr:cNvSpPr/>
      </xdr:nvSpPr>
      <xdr:spPr>
        <a:xfrm>
          <a:off x="10426700" y="66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122842</xdr:rowOff>
    </xdr:from>
    <xdr:ext cx="469744" cy="259045"/>
    <xdr:sp macro="" textlink="">
      <xdr:nvSpPr>
        <xdr:cNvPr id="113" name="【道路】&#10;一人当たり延長該当値テキスト"/>
        <xdr:cNvSpPr txBox="1"/>
      </xdr:nvSpPr>
      <xdr:spPr>
        <a:xfrm>
          <a:off x="10566400" y="663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4" name="正方形/長方形 113"/>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21" name="正方形/長方形 120"/>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6"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59055</xdr:rowOff>
    </xdr:from>
    <xdr:to>
      <xdr:col>6</xdr:col>
      <xdr:colOff>510540</xdr:colOff>
      <xdr:row>64</xdr:row>
      <xdr:rowOff>49530</xdr:rowOff>
    </xdr:to>
    <xdr:cxnSp macro="">
      <xdr:nvCxnSpPr>
        <xdr:cNvPr id="137" name="直線コネクタ 136"/>
        <xdr:cNvCxnSpPr/>
      </xdr:nvCxnSpPr>
      <xdr:spPr>
        <a:xfrm flipV="1">
          <a:off x="4634865" y="94888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53357</xdr:rowOff>
    </xdr:from>
    <xdr:ext cx="340478" cy="259045"/>
    <xdr:sp macro="" textlink="">
      <xdr:nvSpPr>
        <xdr:cNvPr id="138" name="【橋りょう・トンネル】&#10;有形固定資産減価償却率最小値テキスト"/>
        <xdr:cNvSpPr txBox="1"/>
      </xdr:nvSpPr>
      <xdr:spPr>
        <a:xfrm>
          <a:off x="4724400" y="11026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422275</xdr:colOff>
      <xdr:row>64</xdr:row>
      <xdr:rowOff>49530</xdr:rowOff>
    </xdr:from>
    <xdr:to>
      <xdr:col>6</xdr:col>
      <xdr:colOff>600075</xdr:colOff>
      <xdr:row>64</xdr:row>
      <xdr:rowOff>49530</xdr:rowOff>
    </xdr:to>
    <xdr:cxnSp macro="">
      <xdr:nvCxnSpPr>
        <xdr:cNvPr id="139" name="直線コネクタ 138"/>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5732</xdr:rowOff>
    </xdr:from>
    <xdr:ext cx="405111" cy="259045"/>
    <xdr:sp macro="" textlink="">
      <xdr:nvSpPr>
        <xdr:cNvPr id="140" name="【橋りょう・トンネル】&#10;有形固定資産減価償却率最大値テキスト"/>
        <xdr:cNvSpPr txBox="1"/>
      </xdr:nvSpPr>
      <xdr:spPr>
        <a:xfrm>
          <a:off x="4724400" y="926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6</xdr:col>
      <xdr:colOff>422275</xdr:colOff>
      <xdr:row>55</xdr:row>
      <xdr:rowOff>59055</xdr:rowOff>
    </xdr:from>
    <xdr:to>
      <xdr:col>6</xdr:col>
      <xdr:colOff>600075</xdr:colOff>
      <xdr:row>55</xdr:row>
      <xdr:rowOff>59055</xdr:rowOff>
    </xdr:to>
    <xdr:cxnSp macro="">
      <xdr:nvCxnSpPr>
        <xdr:cNvPr id="141" name="直線コネクタ 140"/>
        <xdr:cNvCxnSpPr/>
      </xdr:nvCxnSpPr>
      <xdr:spPr>
        <a:xfrm>
          <a:off x="4546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29227</xdr:rowOff>
    </xdr:from>
    <xdr:ext cx="405111" cy="259045"/>
    <xdr:sp macro="" textlink="">
      <xdr:nvSpPr>
        <xdr:cNvPr id="142" name="【橋りょう・トンネル】&#10;有形固定資産減価償却率平均値テキスト"/>
        <xdr:cNvSpPr txBox="1"/>
      </xdr:nvSpPr>
      <xdr:spPr>
        <a:xfrm>
          <a:off x="4724400" y="980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6350</xdr:rowOff>
    </xdr:from>
    <xdr:to>
      <xdr:col>6</xdr:col>
      <xdr:colOff>561975</xdr:colOff>
      <xdr:row>58</xdr:row>
      <xdr:rowOff>107950</xdr:rowOff>
    </xdr:to>
    <xdr:sp macro="" textlink="">
      <xdr:nvSpPr>
        <xdr:cNvPr id="143" name="フローチャート : 判断 142"/>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149225</xdr:rowOff>
    </xdr:from>
    <xdr:to>
      <xdr:col>6</xdr:col>
      <xdr:colOff>561975</xdr:colOff>
      <xdr:row>60</xdr:row>
      <xdr:rowOff>79375</xdr:rowOff>
    </xdr:to>
    <xdr:sp macro="" textlink="">
      <xdr:nvSpPr>
        <xdr:cNvPr id="149" name="円/楕円 148"/>
        <xdr:cNvSpPr/>
      </xdr:nvSpPr>
      <xdr:spPr>
        <a:xfrm>
          <a:off x="45847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127652</xdr:rowOff>
    </xdr:from>
    <xdr:ext cx="405111" cy="259045"/>
    <xdr:sp macro="" textlink="">
      <xdr:nvSpPr>
        <xdr:cNvPr id="150" name="【橋りょう・トンネル】&#10;有形固定資産減価償却率該当値テキスト"/>
        <xdr:cNvSpPr txBox="1"/>
      </xdr:nvSpPr>
      <xdr:spPr>
        <a:xfrm>
          <a:off x="4724400"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51" name="正方形/長方形 15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104,242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8" name="正方形/長方形 15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64" name="テキスト ボックス 163"/>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77899</xdr:rowOff>
    </xdr:from>
    <xdr:to>
      <xdr:col>15</xdr:col>
      <xdr:colOff>180340</xdr:colOff>
      <xdr:row>64</xdr:row>
      <xdr:rowOff>51953</xdr:rowOff>
    </xdr:to>
    <xdr:cxnSp macro="">
      <xdr:nvCxnSpPr>
        <xdr:cNvPr id="174" name="直線コネクタ 173"/>
        <xdr:cNvCxnSpPr/>
      </xdr:nvCxnSpPr>
      <xdr:spPr>
        <a:xfrm flipV="1">
          <a:off x="10476865" y="9679099"/>
          <a:ext cx="0" cy="134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55780</xdr:rowOff>
    </xdr:from>
    <xdr:ext cx="469744" cy="259045"/>
    <xdr:sp macro="" textlink="">
      <xdr:nvSpPr>
        <xdr:cNvPr id="175" name="【橋りょう・トンネル】&#10;一人当たり有形固定資産（償却資産）額最小値テキスト"/>
        <xdr:cNvSpPr txBox="1"/>
      </xdr:nvSpPr>
      <xdr:spPr>
        <a:xfrm>
          <a:off x="10566400" y="1102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3,182</a:t>
          </a:r>
          <a:endParaRPr kumimoji="1" lang="ja-JP" altLang="en-US" sz="1000" b="1">
            <a:latin typeface="ＭＳ Ｐゴシック"/>
          </a:endParaRPr>
        </a:p>
      </xdr:txBody>
    </xdr:sp>
    <xdr:clientData/>
  </xdr:oneCellAnchor>
  <xdr:twoCellAnchor>
    <xdr:from>
      <xdr:col>15</xdr:col>
      <xdr:colOff>92075</xdr:colOff>
      <xdr:row>64</xdr:row>
      <xdr:rowOff>51953</xdr:rowOff>
    </xdr:from>
    <xdr:to>
      <xdr:col>15</xdr:col>
      <xdr:colOff>269875</xdr:colOff>
      <xdr:row>64</xdr:row>
      <xdr:rowOff>51953</xdr:rowOff>
    </xdr:to>
    <xdr:cxnSp macro="">
      <xdr:nvCxnSpPr>
        <xdr:cNvPr id="176" name="直線コネクタ 175"/>
        <xdr:cNvCxnSpPr/>
      </xdr:nvCxnSpPr>
      <xdr:spPr>
        <a:xfrm>
          <a:off x="10388600" y="1102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24576</xdr:rowOff>
    </xdr:from>
    <xdr:ext cx="599010" cy="259045"/>
    <xdr:sp macro="" textlink="">
      <xdr:nvSpPr>
        <xdr:cNvPr id="177" name="【橋りょう・トンネル】&#10;一人当たり有形固定資産（償却資産）額最大値テキスト"/>
        <xdr:cNvSpPr txBox="1"/>
      </xdr:nvSpPr>
      <xdr:spPr>
        <a:xfrm>
          <a:off x="10566400" y="945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179,777</a:t>
          </a:r>
          <a:endParaRPr kumimoji="1" lang="ja-JP" altLang="en-US" sz="1000" b="1">
            <a:latin typeface="ＭＳ Ｐゴシック"/>
          </a:endParaRPr>
        </a:p>
      </xdr:txBody>
    </xdr:sp>
    <xdr:clientData/>
  </xdr:oneCellAnchor>
  <xdr:twoCellAnchor>
    <xdr:from>
      <xdr:col>15</xdr:col>
      <xdr:colOff>92075</xdr:colOff>
      <xdr:row>56</xdr:row>
      <xdr:rowOff>77899</xdr:rowOff>
    </xdr:from>
    <xdr:to>
      <xdr:col>15</xdr:col>
      <xdr:colOff>269875</xdr:colOff>
      <xdr:row>56</xdr:row>
      <xdr:rowOff>77899</xdr:rowOff>
    </xdr:to>
    <xdr:cxnSp macro="">
      <xdr:nvCxnSpPr>
        <xdr:cNvPr id="178" name="直線コネクタ 177"/>
        <xdr:cNvCxnSpPr/>
      </xdr:nvCxnSpPr>
      <xdr:spPr>
        <a:xfrm>
          <a:off x="10388600" y="9679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13796</xdr:rowOff>
    </xdr:from>
    <xdr:ext cx="534377" cy="259045"/>
    <xdr:sp macro="" textlink="">
      <xdr:nvSpPr>
        <xdr:cNvPr id="179" name="【橋りょう・トンネル】&#10;一人当たり有形固定資産（償却資産）額平均値テキスト"/>
        <xdr:cNvSpPr txBox="1"/>
      </xdr:nvSpPr>
      <xdr:spPr>
        <a:xfrm>
          <a:off x="10566400" y="1012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94,525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162369</xdr:rowOff>
    </xdr:from>
    <xdr:to>
      <xdr:col>15</xdr:col>
      <xdr:colOff>231775</xdr:colOff>
      <xdr:row>60</xdr:row>
      <xdr:rowOff>92519</xdr:rowOff>
    </xdr:to>
    <xdr:sp macro="" textlink="">
      <xdr:nvSpPr>
        <xdr:cNvPr id="180" name="フローチャート : 判断 179"/>
        <xdr:cNvSpPr/>
      </xdr:nvSpPr>
      <xdr:spPr>
        <a:xfrm>
          <a:off x="10426700" y="1027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11974</xdr:rowOff>
    </xdr:from>
    <xdr:to>
      <xdr:col>15</xdr:col>
      <xdr:colOff>231775</xdr:colOff>
      <xdr:row>61</xdr:row>
      <xdr:rowOff>113574</xdr:rowOff>
    </xdr:to>
    <xdr:sp macro="" textlink="">
      <xdr:nvSpPr>
        <xdr:cNvPr id="186" name="円/楕円 185"/>
        <xdr:cNvSpPr/>
      </xdr:nvSpPr>
      <xdr:spPr>
        <a:xfrm>
          <a:off x="10426700" y="1047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161851</xdr:rowOff>
    </xdr:from>
    <xdr:ext cx="534377" cy="259045"/>
    <xdr:sp macro="" textlink="">
      <xdr:nvSpPr>
        <xdr:cNvPr id="187" name="【橋りょう・トンネル】&#10;一人当たり有形固定資産（償却資産）額該当値テキスト"/>
        <xdr:cNvSpPr txBox="1"/>
      </xdr:nvSpPr>
      <xdr:spPr>
        <a:xfrm>
          <a:off x="10566400" y="1044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69,262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8" name="正方形/長方形 18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5" name="正方形/長方形 194"/>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96" name="正方形/長方形 195"/>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7" name="正方形/長方形 1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8" name="正方形/長方形 1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9" name="正方形/長方形 1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0" name="正方形/長方形 1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1" name="正方形/長方形 2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2" name="正方形/長方形 2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03" name="正方形/長方形 202"/>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204" name="正方形/長方形 203"/>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05" name="正方形/長方形 20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06" name="正方形/長方形 20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07" name="正方形/長方形 20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08" name="正方形/長方形 20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9" name="正方形/長方形 208"/>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10" name="正方形/長方形 20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11" name="正方形/長方形 21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12" name="正方形/長方形 21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13" name="正方形/長方形 21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14" name="正方形/長方形 21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15" name="正方形/長方形 214"/>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16" name="正方形/長方形 21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7" name="正方形/長方形 2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8" name="正方形/長方形 2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19" name="正方形/長方形 2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0" name="正方形/長方形 2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1" name="正方形/長方形 2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2" name="正方形/長方形 2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23" name="正方形/長方形 222"/>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4" name="テキスト ボックス 2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5" name="直線コネクタ 2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26" name="直線コネクタ 22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27" name="テキスト ボックス 22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28" name="直線コネクタ 22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29" name="テキスト ボックス 22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0" name="直線コネクタ 22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31" name="テキスト ボックス 23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32" name="直線コネクタ 23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33" name="テキスト ボックス 23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34" name="直線コネクタ 23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35" name="テキスト ボックス 23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36" name="直線コネクタ 23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37" name="テキスト ボックス 23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8" name="直線コネクタ 2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39" name="テキスト ボックス 2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40"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40277</xdr:rowOff>
    </xdr:from>
    <xdr:to>
      <xdr:col>23</xdr:col>
      <xdr:colOff>516889</xdr:colOff>
      <xdr:row>41</xdr:row>
      <xdr:rowOff>63137</xdr:rowOff>
    </xdr:to>
    <xdr:cxnSp macro="">
      <xdr:nvCxnSpPr>
        <xdr:cNvPr id="241" name="直線コネクタ 240"/>
        <xdr:cNvCxnSpPr/>
      </xdr:nvCxnSpPr>
      <xdr:spPr>
        <a:xfrm flipV="1">
          <a:off x="16318864" y="5869577"/>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66964</xdr:rowOff>
    </xdr:from>
    <xdr:ext cx="405111" cy="259045"/>
    <xdr:sp macro="" textlink="">
      <xdr:nvSpPr>
        <xdr:cNvPr id="242" name="【認定こども園・幼稚園・保育所】&#10;有形固定資産減価償却率最小値テキスト"/>
        <xdr:cNvSpPr txBox="1"/>
      </xdr:nvSpPr>
      <xdr:spPr>
        <a:xfrm>
          <a:off x="16408400" y="709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a:t>
          </a:r>
          <a:endParaRPr kumimoji="1" lang="ja-JP" altLang="en-US" sz="1000" b="1">
            <a:latin typeface="ＭＳ Ｐゴシック"/>
          </a:endParaRPr>
        </a:p>
      </xdr:txBody>
    </xdr:sp>
    <xdr:clientData/>
  </xdr:oneCellAnchor>
  <xdr:twoCellAnchor>
    <xdr:from>
      <xdr:col>23</xdr:col>
      <xdr:colOff>428625</xdr:colOff>
      <xdr:row>41</xdr:row>
      <xdr:rowOff>63137</xdr:rowOff>
    </xdr:from>
    <xdr:to>
      <xdr:col>23</xdr:col>
      <xdr:colOff>606425</xdr:colOff>
      <xdr:row>41</xdr:row>
      <xdr:rowOff>63137</xdr:rowOff>
    </xdr:to>
    <xdr:cxnSp macro="">
      <xdr:nvCxnSpPr>
        <xdr:cNvPr id="243" name="直線コネクタ 242"/>
        <xdr:cNvCxnSpPr/>
      </xdr:nvCxnSpPr>
      <xdr:spPr>
        <a:xfrm>
          <a:off x="16230600" y="709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158404</xdr:rowOff>
    </xdr:from>
    <xdr:ext cx="405111" cy="259045"/>
    <xdr:sp macro="" textlink="">
      <xdr:nvSpPr>
        <xdr:cNvPr id="244" name="【認定こども園・幼稚園・保育所】&#10;有形固定資産減価償却率最大値テキスト"/>
        <xdr:cNvSpPr txBox="1"/>
      </xdr:nvSpPr>
      <xdr:spPr>
        <a:xfrm>
          <a:off x="164084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23</xdr:col>
      <xdr:colOff>428625</xdr:colOff>
      <xdr:row>34</xdr:row>
      <xdr:rowOff>40277</xdr:rowOff>
    </xdr:from>
    <xdr:to>
      <xdr:col>23</xdr:col>
      <xdr:colOff>606425</xdr:colOff>
      <xdr:row>34</xdr:row>
      <xdr:rowOff>40277</xdr:rowOff>
    </xdr:to>
    <xdr:cxnSp macro="">
      <xdr:nvCxnSpPr>
        <xdr:cNvPr id="245" name="直線コネクタ 244"/>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89099</xdr:rowOff>
    </xdr:from>
    <xdr:ext cx="405111" cy="259045"/>
    <xdr:sp macro="" textlink="">
      <xdr:nvSpPr>
        <xdr:cNvPr id="246" name="【認定こども園・幼稚園・保育所】&#10;有形固定資産減価償却率平均値テキスト"/>
        <xdr:cNvSpPr txBox="1"/>
      </xdr:nvSpPr>
      <xdr:spPr>
        <a:xfrm>
          <a:off x="16408400" y="626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66222</xdr:rowOff>
    </xdr:from>
    <xdr:to>
      <xdr:col>23</xdr:col>
      <xdr:colOff>568325</xdr:colOff>
      <xdr:row>37</xdr:row>
      <xdr:rowOff>167822</xdr:rowOff>
    </xdr:to>
    <xdr:sp macro="" textlink="">
      <xdr:nvSpPr>
        <xdr:cNvPr id="247" name="フローチャート : 判断 246"/>
        <xdr:cNvSpPr/>
      </xdr:nvSpPr>
      <xdr:spPr>
        <a:xfrm>
          <a:off x="16268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48" name="テキスト ボックス 2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49" name="テキスト ボックス 2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0" name="テキスト ボックス 2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1" name="テキスト ボックス 2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2" name="テキスト ボックス 2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142966</xdr:rowOff>
    </xdr:from>
    <xdr:to>
      <xdr:col>23</xdr:col>
      <xdr:colOff>568325</xdr:colOff>
      <xdr:row>40</xdr:row>
      <xdr:rowOff>73116</xdr:rowOff>
    </xdr:to>
    <xdr:sp macro="" textlink="">
      <xdr:nvSpPr>
        <xdr:cNvPr id="253" name="円/楕円 252"/>
        <xdr:cNvSpPr/>
      </xdr:nvSpPr>
      <xdr:spPr>
        <a:xfrm>
          <a:off x="162687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121393</xdr:rowOff>
    </xdr:from>
    <xdr:ext cx="405111" cy="259045"/>
    <xdr:sp macro="" textlink="">
      <xdr:nvSpPr>
        <xdr:cNvPr id="254" name="【認定こども園・幼稚園・保育所】&#10;有形固定資産減価償却率該当値テキスト"/>
        <xdr:cNvSpPr txBox="1"/>
      </xdr:nvSpPr>
      <xdr:spPr>
        <a:xfrm>
          <a:off x="16408400"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55" name="正方形/長方形 254"/>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6" name="正方形/長方形 2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57" name="正方形/長方形 2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58" name="正方形/長方形 2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59" name="正方形/長方形 2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0" name="正方形/長方形 2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1" name="正方形/長方形 2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62" name="正方形/長方形 261"/>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3" name="テキスト ボックス 2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4" name="直線コネクタ 2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65" name="直線コネクタ 2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66" name="テキスト ボックス 2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67" name="直線コネクタ 2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68" name="テキスト ボックス 2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69" name="直線コネクタ 2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70" name="テキスト ボックス 2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1" name="直線コネクタ 2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72" name="テキスト ボックス 2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3" name="直線コネクタ 2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74" name="テキスト ボックス 2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275"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55626</xdr:rowOff>
    </xdr:from>
    <xdr:to>
      <xdr:col>32</xdr:col>
      <xdr:colOff>186689</xdr:colOff>
      <xdr:row>41</xdr:row>
      <xdr:rowOff>92202</xdr:rowOff>
    </xdr:to>
    <xdr:cxnSp macro="">
      <xdr:nvCxnSpPr>
        <xdr:cNvPr id="276" name="直線コネクタ 275"/>
        <xdr:cNvCxnSpPr/>
      </xdr:nvCxnSpPr>
      <xdr:spPr>
        <a:xfrm flipV="1">
          <a:off x="22160864" y="6056376"/>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96029</xdr:rowOff>
    </xdr:from>
    <xdr:ext cx="469744" cy="259045"/>
    <xdr:sp macro="" textlink="">
      <xdr:nvSpPr>
        <xdr:cNvPr id="277" name="【認定こども園・幼稚園・保育所】&#10;一人当たり面積最小値テキスト"/>
        <xdr:cNvSpPr txBox="1"/>
      </xdr:nvSpPr>
      <xdr:spPr>
        <a:xfrm>
          <a:off x="222504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41</xdr:row>
      <xdr:rowOff>92202</xdr:rowOff>
    </xdr:from>
    <xdr:to>
      <xdr:col>32</xdr:col>
      <xdr:colOff>276225</xdr:colOff>
      <xdr:row>41</xdr:row>
      <xdr:rowOff>92202</xdr:rowOff>
    </xdr:to>
    <xdr:cxnSp macro="">
      <xdr:nvCxnSpPr>
        <xdr:cNvPr id="278" name="直線コネクタ 277"/>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2303</xdr:rowOff>
    </xdr:from>
    <xdr:ext cx="469744" cy="259045"/>
    <xdr:sp macro="" textlink="">
      <xdr:nvSpPr>
        <xdr:cNvPr id="279" name="【認定こども園・幼稚園・保育所】&#10;一人当たり面積最大値テキスト"/>
        <xdr:cNvSpPr txBox="1"/>
      </xdr:nvSpPr>
      <xdr:spPr>
        <a:xfrm>
          <a:off x="22250400" y="58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35</xdr:row>
      <xdr:rowOff>55626</xdr:rowOff>
    </xdr:from>
    <xdr:to>
      <xdr:col>32</xdr:col>
      <xdr:colOff>276225</xdr:colOff>
      <xdr:row>35</xdr:row>
      <xdr:rowOff>55626</xdr:rowOff>
    </xdr:to>
    <xdr:cxnSp macro="">
      <xdr:nvCxnSpPr>
        <xdr:cNvPr id="280" name="直線コネクタ 279"/>
        <xdr:cNvCxnSpPr/>
      </xdr:nvCxnSpPr>
      <xdr:spPr>
        <a:xfrm>
          <a:off x="22072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142003</xdr:rowOff>
    </xdr:from>
    <xdr:ext cx="469744" cy="259045"/>
    <xdr:sp macro="" textlink="">
      <xdr:nvSpPr>
        <xdr:cNvPr id="281" name="【認定こども園・幼稚園・保育所】&#10;一人当たり面積平均値テキスト"/>
        <xdr:cNvSpPr txBox="1"/>
      </xdr:nvSpPr>
      <xdr:spPr>
        <a:xfrm>
          <a:off x="22250400" y="665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119126</xdr:rowOff>
    </xdr:from>
    <xdr:to>
      <xdr:col>32</xdr:col>
      <xdr:colOff>238125</xdr:colOff>
      <xdr:row>40</xdr:row>
      <xdr:rowOff>49276</xdr:rowOff>
    </xdr:to>
    <xdr:sp macro="" textlink="">
      <xdr:nvSpPr>
        <xdr:cNvPr id="282" name="フローチャート : 判断 281"/>
        <xdr:cNvSpPr/>
      </xdr:nvSpPr>
      <xdr:spPr>
        <a:xfrm>
          <a:off x="221107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3" name="テキスト ボックス 2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84" name="テキスト ボックス 2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85" name="テキスト ボックス 2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86" name="テキスト ボックス 2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87" name="テキスト ボックス 2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66548</xdr:rowOff>
    </xdr:from>
    <xdr:to>
      <xdr:col>32</xdr:col>
      <xdr:colOff>238125</xdr:colOff>
      <xdr:row>40</xdr:row>
      <xdr:rowOff>168148</xdr:rowOff>
    </xdr:to>
    <xdr:sp macro="" textlink="">
      <xdr:nvSpPr>
        <xdr:cNvPr id="288" name="円/楕円 287"/>
        <xdr:cNvSpPr/>
      </xdr:nvSpPr>
      <xdr:spPr>
        <a:xfrm>
          <a:off x="221107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44975</xdr:rowOff>
    </xdr:from>
    <xdr:ext cx="469744" cy="259045"/>
    <xdr:sp macro="" textlink="">
      <xdr:nvSpPr>
        <xdr:cNvPr id="289" name="【認定こども園・幼稚園・保育所】&#10;一人当たり面積該当値テキスト"/>
        <xdr:cNvSpPr txBox="1"/>
      </xdr:nvSpPr>
      <xdr:spPr>
        <a:xfrm>
          <a:off x="22250400"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290" name="正方形/長方形 289"/>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1" name="正方形/長方形 2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2" name="正方形/長方形 2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3" name="正方形/長方形 2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4" name="正方形/長方形 2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5" name="正方形/長方形 2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6" name="正方形/長方形 2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97" name="正方形/長方形 296"/>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8" name="テキスト ボックス 2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99" name="直線コネクタ 2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0" name="テキスト ボックス 29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1" name="直線コネクタ 30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02" name="テキスト ボックス 30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03" name="直線コネクタ 30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04" name="テキスト ボックス 30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05" name="直線コネクタ 30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06" name="テキスト ボックス 30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07" name="直線コネクタ 30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08" name="テキスト ボックス 30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09" name="直線コネクタ 30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0" name="テキスト ボックス 30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1" name="直線コネクタ 3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2" name="テキスト ボックス 31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13"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62</xdr:row>
      <xdr:rowOff>148590</xdr:rowOff>
    </xdr:to>
    <xdr:cxnSp macro="">
      <xdr:nvCxnSpPr>
        <xdr:cNvPr id="314" name="直線コネクタ 313"/>
        <xdr:cNvCxnSpPr/>
      </xdr:nvCxnSpPr>
      <xdr:spPr>
        <a:xfrm flipV="1">
          <a:off x="16318864" y="95173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152417</xdr:rowOff>
    </xdr:from>
    <xdr:ext cx="405111" cy="259045"/>
    <xdr:sp macro="" textlink="">
      <xdr:nvSpPr>
        <xdr:cNvPr id="315" name="【学校施設】&#10;有形固定資産減価償却率最小値テキスト"/>
        <xdr:cNvSpPr txBox="1"/>
      </xdr:nvSpPr>
      <xdr:spPr>
        <a:xfrm>
          <a:off x="164084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23</xdr:col>
      <xdr:colOff>428625</xdr:colOff>
      <xdr:row>62</xdr:row>
      <xdr:rowOff>148590</xdr:rowOff>
    </xdr:from>
    <xdr:to>
      <xdr:col>23</xdr:col>
      <xdr:colOff>606425</xdr:colOff>
      <xdr:row>62</xdr:row>
      <xdr:rowOff>148590</xdr:rowOff>
    </xdr:to>
    <xdr:cxnSp macro="">
      <xdr:nvCxnSpPr>
        <xdr:cNvPr id="316" name="直線コネクタ 315"/>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317" name="【学校施設】&#10;有形固定資産減価償却率最大値テキスト"/>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318" name="直線コネクタ 317"/>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38117</xdr:rowOff>
    </xdr:from>
    <xdr:ext cx="405111" cy="259045"/>
    <xdr:sp macro="" textlink="">
      <xdr:nvSpPr>
        <xdr:cNvPr id="319" name="【学校施設】&#10;有形固定資産減価償却率平均値テキスト"/>
        <xdr:cNvSpPr txBox="1"/>
      </xdr:nvSpPr>
      <xdr:spPr>
        <a:xfrm>
          <a:off x="164084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59690</xdr:rowOff>
    </xdr:from>
    <xdr:to>
      <xdr:col>23</xdr:col>
      <xdr:colOff>568325</xdr:colOff>
      <xdr:row>59</xdr:row>
      <xdr:rowOff>161290</xdr:rowOff>
    </xdr:to>
    <xdr:sp macro="" textlink="">
      <xdr:nvSpPr>
        <xdr:cNvPr id="320" name="フローチャート : 判断 319"/>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1" name="テキスト ボックス 3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2" name="テキスト ボックス 3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3" name="テキスト ボックス 3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4" name="テキスト ボックス 3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5" name="テキスト ボックス 3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135890</xdr:rowOff>
    </xdr:from>
    <xdr:to>
      <xdr:col>23</xdr:col>
      <xdr:colOff>568325</xdr:colOff>
      <xdr:row>59</xdr:row>
      <xdr:rowOff>66040</xdr:rowOff>
    </xdr:to>
    <xdr:sp macro="" textlink="">
      <xdr:nvSpPr>
        <xdr:cNvPr id="326" name="円/楕円 325"/>
        <xdr:cNvSpPr/>
      </xdr:nvSpPr>
      <xdr:spPr>
        <a:xfrm>
          <a:off x="16268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158767</xdr:rowOff>
    </xdr:from>
    <xdr:ext cx="405111" cy="259045"/>
    <xdr:sp macro="" textlink="">
      <xdr:nvSpPr>
        <xdr:cNvPr id="327" name="【学校施設】&#10;有形固定資産減価償却率該当値テキスト"/>
        <xdr:cNvSpPr txBox="1"/>
      </xdr:nvSpPr>
      <xdr:spPr>
        <a:xfrm>
          <a:off x="1640840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28" name="正方形/長方形 327"/>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29" name="正方形/長方形 3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0" name="正方形/長方形 3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1" name="正方形/長方形 3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2" name="正方形/長方形 3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3" name="正方形/長方形 3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4" name="正方形/長方形 3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35" name="正方形/長方形 334"/>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36" name="テキスト ボックス 3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37" name="直線コネクタ 3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38" name="テキスト ボックス 33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39" name="直線コネクタ 3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40" name="テキスト ボックス 3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41" name="直線コネクタ 3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42" name="テキスト ボックス 3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43" name="直線コネクタ 3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44" name="テキスト ボックス 3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45" name="直線コネクタ 3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46" name="テキスト ボックス 3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47" name="直線コネクタ 3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48" name="テキスト ボックス 3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49" name="直線コネクタ 3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0" name="テキスト ボックス 3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51"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67056</xdr:rowOff>
    </xdr:from>
    <xdr:to>
      <xdr:col>32</xdr:col>
      <xdr:colOff>186689</xdr:colOff>
      <xdr:row>64</xdr:row>
      <xdr:rowOff>72771</xdr:rowOff>
    </xdr:to>
    <xdr:cxnSp macro="">
      <xdr:nvCxnSpPr>
        <xdr:cNvPr id="352" name="直線コネクタ 351"/>
        <xdr:cNvCxnSpPr/>
      </xdr:nvCxnSpPr>
      <xdr:spPr>
        <a:xfrm flipV="1">
          <a:off x="22160864" y="9668256"/>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76598</xdr:rowOff>
    </xdr:from>
    <xdr:ext cx="469744" cy="259045"/>
    <xdr:sp macro="" textlink="">
      <xdr:nvSpPr>
        <xdr:cNvPr id="353" name="【学校施設】&#10;一人当たり面積最小値テキスト"/>
        <xdr:cNvSpPr txBox="1"/>
      </xdr:nvSpPr>
      <xdr:spPr>
        <a:xfrm>
          <a:off x="22250400" y="1104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32</xdr:col>
      <xdr:colOff>98425</xdr:colOff>
      <xdr:row>64</xdr:row>
      <xdr:rowOff>72771</xdr:rowOff>
    </xdr:from>
    <xdr:to>
      <xdr:col>32</xdr:col>
      <xdr:colOff>276225</xdr:colOff>
      <xdr:row>64</xdr:row>
      <xdr:rowOff>72771</xdr:rowOff>
    </xdr:to>
    <xdr:cxnSp macro="">
      <xdr:nvCxnSpPr>
        <xdr:cNvPr id="354" name="直線コネクタ 353"/>
        <xdr:cNvCxnSpPr/>
      </xdr:nvCxnSpPr>
      <xdr:spPr>
        <a:xfrm>
          <a:off x="22072600" y="1104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13733</xdr:rowOff>
    </xdr:from>
    <xdr:ext cx="469744" cy="259045"/>
    <xdr:sp macro="" textlink="">
      <xdr:nvSpPr>
        <xdr:cNvPr id="355" name="【学校施設】&#10;一人当たり面積最大値テキスト"/>
        <xdr:cNvSpPr txBox="1"/>
      </xdr:nvSpPr>
      <xdr:spPr>
        <a:xfrm>
          <a:off x="22250400" y="944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4.624</a:t>
          </a:r>
          <a:endParaRPr kumimoji="1" lang="ja-JP" altLang="en-US" sz="1000" b="1">
            <a:latin typeface="ＭＳ Ｐゴシック"/>
          </a:endParaRPr>
        </a:p>
      </xdr:txBody>
    </xdr:sp>
    <xdr:clientData/>
  </xdr:oneCellAnchor>
  <xdr:twoCellAnchor>
    <xdr:from>
      <xdr:col>32</xdr:col>
      <xdr:colOff>98425</xdr:colOff>
      <xdr:row>56</xdr:row>
      <xdr:rowOff>67056</xdr:rowOff>
    </xdr:from>
    <xdr:to>
      <xdr:col>32</xdr:col>
      <xdr:colOff>276225</xdr:colOff>
      <xdr:row>56</xdr:row>
      <xdr:rowOff>67056</xdr:rowOff>
    </xdr:to>
    <xdr:cxnSp macro="">
      <xdr:nvCxnSpPr>
        <xdr:cNvPr id="356" name="直線コネクタ 355"/>
        <xdr:cNvCxnSpPr/>
      </xdr:nvCxnSpPr>
      <xdr:spPr>
        <a:xfrm>
          <a:off x="22072600" y="96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125620</xdr:rowOff>
    </xdr:from>
    <xdr:ext cx="469744" cy="259045"/>
    <xdr:sp macro="" textlink="">
      <xdr:nvSpPr>
        <xdr:cNvPr id="357" name="【学校施設】&#10;一人当たり面積平均値テキスト"/>
        <xdr:cNvSpPr txBox="1"/>
      </xdr:nvSpPr>
      <xdr:spPr>
        <a:xfrm>
          <a:off x="22250400" y="10584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102743</xdr:rowOff>
    </xdr:from>
    <xdr:to>
      <xdr:col>32</xdr:col>
      <xdr:colOff>238125</xdr:colOff>
      <xdr:row>63</xdr:row>
      <xdr:rowOff>32893</xdr:rowOff>
    </xdr:to>
    <xdr:sp macro="" textlink="">
      <xdr:nvSpPr>
        <xdr:cNvPr id="358" name="フローチャート : 判断 357"/>
        <xdr:cNvSpPr/>
      </xdr:nvSpPr>
      <xdr:spPr>
        <a:xfrm>
          <a:off x="22110700" y="1073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59" name="テキスト ボックス 3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0" name="テキスト ボックス 3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1" name="テキスト ボックス 3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2" name="テキスト ボックス 3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3" name="テキスト ボックス 3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77597</xdr:rowOff>
    </xdr:from>
    <xdr:to>
      <xdr:col>32</xdr:col>
      <xdr:colOff>238125</xdr:colOff>
      <xdr:row>64</xdr:row>
      <xdr:rowOff>7747</xdr:rowOff>
    </xdr:to>
    <xdr:sp macro="" textlink="">
      <xdr:nvSpPr>
        <xdr:cNvPr id="364" name="円/楕円 363"/>
        <xdr:cNvSpPr/>
      </xdr:nvSpPr>
      <xdr:spPr>
        <a:xfrm>
          <a:off x="22110700" y="1087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163974</xdr:rowOff>
    </xdr:from>
    <xdr:ext cx="469744" cy="259045"/>
    <xdr:sp macro="" textlink="">
      <xdr:nvSpPr>
        <xdr:cNvPr id="365" name="【学校施設】&#10;一人当たり面積該当値テキスト"/>
        <xdr:cNvSpPr txBox="1"/>
      </xdr:nvSpPr>
      <xdr:spPr>
        <a:xfrm>
          <a:off x="22250400" y="1079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66" name="正方形/長方形 365"/>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7" name="正方形/長方形 3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8" name="正方形/長方形 3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69" name="正方形/長方形 3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0" name="正方形/長方形 3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1" name="正方形/長方形 3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2" name="正方形/長方形 3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3" name="正方形/長方形 372"/>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74" name="テキスト ボックス 3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75" name="直線コネクタ 3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76" name="テキスト ボックス 37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77" name="直線コネクタ 37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78" name="テキスト ボックス 37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79" name="直線コネクタ 37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80" name="テキスト ボックス 37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81" name="直線コネクタ 38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82" name="テキスト ボックス 38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83" name="直線コネクタ 38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84" name="テキスト ボックス 38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85" name="直線コネクタ 38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86" name="テキスト ボックス 38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87" name="直線コネクタ 3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88" name="テキスト ボックス 3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89"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0</xdr:rowOff>
    </xdr:from>
    <xdr:to>
      <xdr:col>23</xdr:col>
      <xdr:colOff>516889</xdr:colOff>
      <xdr:row>85</xdr:row>
      <xdr:rowOff>148589</xdr:rowOff>
    </xdr:to>
    <xdr:cxnSp macro="">
      <xdr:nvCxnSpPr>
        <xdr:cNvPr id="390" name="直線コネクタ 389"/>
        <xdr:cNvCxnSpPr/>
      </xdr:nvCxnSpPr>
      <xdr:spPr>
        <a:xfrm flipV="1">
          <a:off x="16318864" y="1354455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405111" cy="259045"/>
    <xdr:sp macro="" textlink="">
      <xdr:nvSpPr>
        <xdr:cNvPr id="391" name="【児童館】&#10;有形固定資産減価償却率最小値テキスト"/>
        <xdr:cNvSpPr txBox="1"/>
      </xdr:nvSpPr>
      <xdr:spPr>
        <a:xfrm>
          <a:off x="16408400"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392" name="直線コネクタ 391"/>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118127</xdr:rowOff>
    </xdr:from>
    <xdr:ext cx="405111" cy="259045"/>
    <xdr:sp macro="" textlink="">
      <xdr:nvSpPr>
        <xdr:cNvPr id="393" name="【児童館】&#10;有形固定資産減価償却率最大値テキスト"/>
        <xdr:cNvSpPr txBox="1"/>
      </xdr:nvSpPr>
      <xdr:spPr>
        <a:xfrm>
          <a:off x="164084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428625</xdr:colOff>
      <xdr:row>79</xdr:row>
      <xdr:rowOff>0</xdr:rowOff>
    </xdr:from>
    <xdr:to>
      <xdr:col>23</xdr:col>
      <xdr:colOff>606425</xdr:colOff>
      <xdr:row>79</xdr:row>
      <xdr:rowOff>0</xdr:rowOff>
    </xdr:to>
    <xdr:cxnSp macro="">
      <xdr:nvCxnSpPr>
        <xdr:cNvPr id="394" name="直線コネクタ 393"/>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46372</xdr:rowOff>
    </xdr:from>
    <xdr:ext cx="405111" cy="259045"/>
    <xdr:sp macro="" textlink="">
      <xdr:nvSpPr>
        <xdr:cNvPr id="395" name="【児童館】&#10;有形固定資産減価償却率平均値テキスト"/>
        <xdr:cNvSpPr txBox="1"/>
      </xdr:nvSpPr>
      <xdr:spPr>
        <a:xfrm>
          <a:off x="16408400" y="14105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23495</xdr:rowOff>
    </xdr:from>
    <xdr:to>
      <xdr:col>23</xdr:col>
      <xdr:colOff>568325</xdr:colOff>
      <xdr:row>83</xdr:row>
      <xdr:rowOff>125095</xdr:rowOff>
    </xdr:to>
    <xdr:sp macro="" textlink="">
      <xdr:nvSpPr>
        <xdr:cNvPr id="396" name="フローチャート : 判断 395"/>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97" name="テキスト ボックス 3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98" name="テキスト ボックス 3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99" name="テキスト ボックス 3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00" name="テキスト ボックス 3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01" name="テキスト ボックス 4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83</xdr:row>
      <xdr:rowOff>80645</xdr:rowOff>
    </xdr:from>
    <xdr:to>
      <xdr:col>23</xdr:col>
      <xdr:colOff>568325</xdr:colOff>
      <xdr:row>84</xdr:row>
      <xdr:rowOff>10795</xdr:rowOff>
    </xdr:to>
    <xdr:sp macro="" textlink="">
      <xdr:nvSpPr>
        <xdr:cNvPr id="402" name="円/楕円 401"/>
        <xdr:cNvSpPr/>
      </xdr:nvSpPr>
      <xdr:spPr>
        <a:xfrm>
          <a:off x="16268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59072</xdr:rowOff>
    </xdr:from>
    <xdr:ext cx="405111" cy="259045"/>
    <xdr:sp macro="" textlink="">
      <xdr:nvSpPr>
        <xdr:cNvPr id="403" name="【児童館】&#10;有形固定資産減価償却率該当値テキスト"/>
        <xdr:cNvSpPr txBox="1"/>
      </xdr:nvSpPr>
      <xdr:spPr>
        <a:xfrm>
          <a:off x="16408400"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04" name="正方形/長方形 403"/>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5" name="正方形/長方形 4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6" name="正方形/長方形 4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7" name="正方形/長方形 4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08" name="正方形/長方形 4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09" name="正方形/長方形 4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0" name="正方形/長方形 4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11" name="正方形/長方形 410"/>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12" name="テキスト ボックス 4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13" name="直線コネクタ 4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14" name="直線コネクタ 41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15" name="テキスト ボックス 41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16" name="直線コネクタ 41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17" name="テキスト ボックス 41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18" name="直線コネクタ 41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19" name="テキスト ボックス 41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20" name="直線コネクタ 41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21" name="テキスト ボックス 42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22" name="直線コネクタ 42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23" name="テキスト ボックス 42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24" name="直線コネクタ 42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25" name="テキスト ボックス 42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26" name="直線コネクタ 4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27" name="テキスト ボックス 4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28"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103414</xdr:rowOff>
    </xdr:from>
    <xdr:to>
      <xdr:col>32</xdr:col>
      <xdr:colOff>186689</xdr:colOff>
      <xdr:row>85</xdr:row>
      <xdr:rowOff>111579</xdr:rowOff>
    </xdr:to>
    <xdr:cxnSp macro="">
      <xdr:nvCxnSpPr>
        <xdr:cNvPr id="429" name="直線コネクタ 428"/>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115406</xdr:rowOff>
    </xdr:from>
    <xdr:ext cx="469744" cy="259045"/>
    <xdr:sp macro="" textlink="">
      <xdr:nvSpPr>
        <xdr:cNvPr id="430" name="【児童館】&#10;一人当たり面積最小値テキスト"/>
        <xdr:cNvSpPr txBox="1"/>
      </xdr:nvSpPr>
      <xdr:spPr>
        <a:xfrm>
          <a:off x="222504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32</xdr:col>
      <xdr:colOff>98425</xdr:colOff>
      <xdr:row>85</xdr:row>
      <xdr:rowOff>111579</xdr:rowOff>
    </xdr:from>
    <xdr:to>
      <xdr:col>32</xdr:col>
      <xdr:colOff>276225</xdr:colOff>
      <xdr:row>85</xdr:row>
      <xdr:rowOff>111579</xdr:rowOff>
    </xdr:to>
    <xdr:cxnSp macro="">
      <xdr:nvCxnSpPr>
        <xdr:cNvPr id="431" name="直線コネクタ 430"/>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50091</xdr:rowOff>
    </xdr:from>
    <xdr:ext cx="469744" cy="259045"/>
    <xdr:sp macro="" textlink="">
      <xdr:nvSpPr>
        <xdr:cNvPr id="432" name="【児童館】&#10;一人当たり面積最大値テキスト"/>
        <xdr:cNvSpPr txBox="1"/>
      </xdr:nvSpPr>
      <xdr:spPr>
        <a:xfrm>
          <a:off x="222504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32</xdr:col>
      <xdr:colOff>98425</xdr:colOff>
      <xdr:row>78</xdr:row>
      <xdr:rowOff>103414</xdr:rowOff>
    </xdr:from>
    <xdr:to>
      <xdr:col>32</xdr:col>
      <xdr:colOff>276225</xdr:colOff>
      <xdr:row>78</xdr:row>
      <xdr:rowOff>103414</xdr:rowOff>
    </xdr:to>
    <xdr:cxnSp macro="">
      <xdr:nvCxnSpPr>
        <xdr:cNvPr id="433" name="直線コネクタ 432"/>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157134</xdr:rowOff>
    </xdr:from>
    <xdr:ext cx="469744" cy="259045"/>
    <xdr:sp macro="" textlink="">
      <xdr:nvSpPr>
        <xdr:cNvPr id="434" name="【児童館】&#10;一人当たり面積平均値テキスト"/>
        <xdr:cNvSpPr txBox="1"/>
      </xdr:nvSpPr>
      <xdr:spPr>
        <a:xfrm>
          <a:off x="22250400" y="13701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134257</xdr:rowOff>
    </xdr:from>
    <xdr:to>
      <xdr:col>32</xdr:col>
      <xdr:colOff>238125</xdr:colOff>
      <xdr:row>81</xdr:row>
      <xdr:rowOff>64407</xdr:rowOff>
    </xdr:to>
    <xdr:sp macro="" textlink="">
      <xdr:nvSpPr>
        <xdr:cNvPr id="435" name="フローチャート : 判断 434"/>
        <xdr:cNvSpPr/>
      </xdr:nvSpPr>
      <xdr:spPr>
        <a:xfrm>
          <a:off x="22110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36" name="テキスト ボックス 4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37" name="テキスト ボックス 4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38" name="テキスト ボックス 4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39" name="テキスト ボックス 4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40" name="テキスト ボックス 4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81</xdr:row>
      <xdr:rowOff>126093</xdr:rowOff>
    </xdr:from>
    <xdr:to>
      <xdr:col>32</xdr:col>
      <xdr:colOff>238125</xdr:colOff>
      <xdr:row>82</xdr:row>
      <xdr:rowOff>56243</xdr:rowOff>
    </xdr:to>
    <xdr:sp macro="" textlink="">
      <xdr:nvSpPr>
        <xdr:cNvPr id="441" name="円/楕円 440"/>
        <xdr:cNvSpPr/>
      </xdr:nvSpPr>
      <xdr:spPr>
        <a:xfrm>
          <a:off x="22110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104520</xdr:rowOff>
    </xdr:from>
    <xdr:ext cx="469744" cy="259045"/>
    <xdr:sp macro="" textlink="">
      <xdr:nvSpPr>
        <xdr:cNvPr id="442" name="【児童館】&#10;一人当たり面積該当値テキスト"/>
        <xdr:cNvSpPr txBox="1"/>
      </xdr:nvSpPr>
      <xdr:spPr>
        <a:xfrm>
          <a:off x="22250400" y="1399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43" name="正方形/長方形 44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4" name="正方形/長方形 4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5" name="正方形/長方形 4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6" name="正方形/長方形 4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7" name="正方形/長方形 4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8" name="正方形/長方形 4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9" name="正方形/長方形 4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50" name="正方形/長方形 449"/>
        <xdr:cNvSpPr/>
      </xdr:nvSpPr>
      <xdr:spPr>
        <a:xfrm>
          <a:off x="12446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314325</xdr:colOff>
      <xdr:row>94</xdr:row>
      <xdr:rowOff>139700</xdr:rowOff>
    </xdr:to>
    <xdr:sp macro="" textlink="">
      <xdr:nvSpPr>
        <xdr:cNvPr id="451" name="正方形/長方形 450"/>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52" name="正方形/長方形 4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53" name="正方形/長方形 4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54" name="正方形/長方形 4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55" name="正方形/長方形 4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56" name="正方形/長方形 4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57" name="正方形/長方形 4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58" name="正方形/長方形 457"/>
        <xdr:cNvSpPr/>
      </xdr:nvSpPr>
      <xdr:spPr>
        <a:xfrm>
          <a:off x="18288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459" name="正方形/長方形 458"/>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0" name="正方形/長方形 4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61" name="テキスト ボックス 460"/>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類似団体と比較して特に有形固定資産減価償却率が特に高くなっている施設は道路であり、特に低くなっている施設は橋りょう・トンネル、認定こども園・幼稚園・保育所である。</a:t>
          </a:r>
        </a:p>
        <a:p>
          <a:r>
            <a:rPr kumimoji="1" lang="ja-JP" altLang="en-US" sz="1300">
              <a:latin typeface="ＭＳ Ｐゴシック"/>
            </a:rPr>
            <a:t>　道路については、人口急増期に区画整理事業をはじめとした宅地開発に伴い多くの路線を整備したが、その後は小規模な整備が中心となっている。また、既存路線の維持については、オーバーレイや切削オーバーレイによる舗装修繕が中心であるため、有形固定資産減価償却率が高くなっている。</a:t>
          </a:r>
        </a:p>
        <a:p>
          <a:r>
            <a:rPr kumimoji="1" lang="ja-JP" altLang="en-US" sz="1300">
              <a:latin typeface="ＭＳ Ｐゴシック"/>
            </a:rPr>
            <a:t>　一方、橋りょう・トンネルについては、本市の地勢が平坦であり、かつ、大きな河川もないことに加え、主要な橋りょうが関越自動車道、首都圏中央自動車連絡道に架かる比較的新しい橋りょうであることから、有形固定資産減価償却率が低くなっている。</a:t>
          </a:r>
        </a:p>
        <a:p>
          <a:r>
            <a:rPr kumimoji="1" lang="ja-JP" altLang="en-US" sz="1300">
              <a:latin typeface="ＭＳ Ｐゴシック"/>
            </a:rPr>
            <a:t>　また、認定こども園・幼稚園・保育所については、３か所ある保育所のうち２保育所は、それぞれ平成９年度と平成２６年度に改築工事を行っていることから、有形固定資産減価償却率が低くなっている。</a:t>
          </a:r>
        </a:p>
        <a:p>
          <a:r>
            <a:rPr kumimoji="1" lang="ja-JP" altLang="en-US" sz="1300">
              <a:latin typeface="ＭＳ Ｐゴシック"/>
            </a:rPr>
            <a:t>　今後は、公共施設等総合管理計画に基づき、施設の適正な維持管理に取り組んでいく。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埼玉県鶴ケ島市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70,145
69,206
17.65
21,963,457
21,053,413
804,437
12,538,041
18,319,044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123553</xdr:rowOff>
    </xdr:from>
    <xdr:to>
      <xdr:col>6</xdr:col>
      <xdr:colOff>510540</xdr:colOff>
      <xdr:row>42</xdr:row>
      <xdr:rowOff>66403</xdr:rowOff>
    </xdr:to>
    <xdr:cxnSp macro="">
      <xdr:nvCxnSpPr>
        <xdr:cNvPr id="59" name="直線コネクタ 58"/>
        <xdr:cNvCxnSpPr/>
      </xdr:nvCxnSpPr>
      <xdr:spPr>
        <a:xfrm flipV="1">
          <a:off x="4634865" y="578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70230</xdr:rowOff>
    </xdr:from>
    <xdr:ext cx="405111" cy="259045"/>
    <xdr:sp macro="" textlink="">
      <xdr:nvSpPr>
        <xdr:cNvPr id="60" name="【図書館】&#10;有形固定資産減価償却率最小値テキスト"/>
        <xdr:cNvSpPr txBox="1"/>
      </xdr:nvSpPr>
      <xdr:spPr>
        <a:xfrm>
          <a:off x="47244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42</xdr:row>
      <xdr:rowOff>66403</xdr:rowOff>
    </xdr:from>
    <xdr:to>
      <xdr:col>6</xdr:col>
      <xdr:colOff>600075</xdr:colOff>
      <xdr:row>42</xdr:row>
      <xdr:rowOff>66403</xdr:rowOff>
    </xdr:to>
    <xdr:cxnSp macro="">
      <xdr:nvCxnSpPr>
        <xdr:cNvPr id="61" name="直線コネクタ 60"/>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70230</xdr:rowOff>
    </xdr:from>
    <xdr:ext cx="405111" cy="259045"/>
    <xdr:sp macro="" textlink="">
      <xdr:nvSpPr>
        <xdr:cNvPr id="62" name="【図書館】&#10;有形固定資産減価償却率最大値テキスト"/>
        <xdr:cNvSpPr txBox="1"/>
      </xdr:nvSpPr>
      <xdr:spPr>
        <a:xfrm>
          <a:off x="4724400" y="555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86.3</a:t>
          </a:r>
          <a:endParaRPr kumimoji="1" lang="ja-JP" altLang="en-US" sz="1000" b="1">
            <a:latin typeface="ＭＳ Ｐゴシック"/>
          </a:endParaRPr>
        </a:p>
      </xdr:txBody>
    </xdr:sp>
    <xdr:clientData/>
  </xdr:oneCellAnchor>
  <xdr:twoCellAnchor>
    <xdr:from>
      <xdr:col>6</xdr:col>
      <xdr:colOff>422275</xdr:colOff>
      <xdr:row>33</xdr:row>
      <xdr:rowOff>123553</xdr:rowOff>
    </xdr:from>
    <xdr:to>
      <xdr:col>6</xdr:col>
      <xdr:colOff>600075</xdr:colOff>
      <xdr:row>33</xdr:row>
      <xdr:rowOff>123553</xdr:rowOff>
    </xdr:to>
    <xdr:cxnSp macro="">
      <xdr:nvCxnSpPr>
        <xdr:cNvPr id="63" name="直線コネクタ 62"/>
        <xdr:cNvCxnSpPr/>
      </xdr:nvCxnSpPr>
      <xdr:spPr>
        <a:xfrm>
          <a:off x="4546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87465</xdr:rowOff>
    </xdr:from>
    <xdr:ext cx="405111" cy="259045"/>
    <xdr:sp macro="" textlink="">
      <xdr:nvSpPr>
        <xdr:cNvPr id="64" name="【図書館】&#10;有形固定資産減価償却率平均値テキスト"/>
        <xdr:cNvSpPr txBox="1"/>
      </xdr:nvSpPr>
      <xdr:spPr>
        <a:xfrm>
          <a:off x="4724400" y="67740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64588</xdr:rowOff>
    </xdr:from>
    <xdr:to>
      <xdr:col>6</xdr:col>
      <xdr:colOff>561975</xdr:colOff>
      <xdr:row>40</xdr:row>
      <xdr:rowOff>166188</xdr:rowOff>
    </xdr:to>
    <xdr:sp macro="" textlink="">
      <xdr:nvSpPr>
        <xdr:cNvPr id="65" name="フローチャート : 判断 64"/>
        <xdr:cNvSpPr/>
      </xdr:nvSpPr>
      <xdr:spPr>
        <a:xfrm>
          <a:off x="4584700" y="692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42</xdr:row>
      <xdr:rowOff>15603</xdr:rowOff>
    </xdr:from>
    <xdr:to>
      <xdr:col>6</xdr:col>
      <xdr:colOff>561975</xdr:colOff>
      <xdr:row>42</xdr:row>
      <xdr:rowOff>117203</xdr:rowOff>
    </xdr:to>
    <xdr:sp macro="" textlink="">
      <xdr:nvSpPr>
        <xdr:cNvPr id="71" name="円/楕円 70"/>
        <xdr:cNvSpPr/>
      </xdr:nvSpPr>
      <xdr:spPr>
        <a:xfrm>
          <a:off x="45847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41</xdr:row>
      <xdr:rowOff>101980</xdr:rowOff>
    </xdr:from>
    <xdr:ext cx="405111" cy="259045"/>
    <xdr:sp macro="" textlink="">
      <xdr:nvSpPr>
        <xdr:cNvPr id="72" name="【図書館】&#10;有形固定資産減価償却率該当値テキスト"/>
        <xdr:cNvSpPr txBox="1"/>
      </xdr:nvSpPr>
      <xdr:spPr>
        <a:xfrm>
          <a:off x="4724400" y="7131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5"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19050</xdr:rowOff>
    </xdr:to>
    <xdr:cxnSp macro="">
      <xdr:nvCxnSpPr>
        <xdr:cNvPr id="96" name="直線コネクタ 95"/>
        <xdr:cNvCxnSpPr/>
      </xdr:nvCxnSpPr>
      <xdr:spPr>
        <a:xfrm flipV="1">
          <a:off x="10476865" y="56388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7"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8" name="直線コネクタ 97"/>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99"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0" name="直線コネクタ 99"/>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101" name="【図書館】&#10;一人当たり面積平均値テキスト"/>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2" name="フローチャート : 判断 101"/>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101600</xdr:rowOff>
    </xdr:from>
    <xdr:to>
      <xdr:col>15</xdr:col>
      <xdr:colOff>231775</xdr:colOff>
      <xdr:row>34</xdr:row>
      <xdr:rowOff>31750</xdr:rowOff>
    </xdr:to>
    <xdr:sp macro="" textlink="">
      <xdr:nvSpPr>
        <xdr:cNvPr id="108" name="円/楕円 107"/>
        <xdr:cNvSpPr/>
      </xdr:nvSpPr>
      <xdr:spPr>
        <a:xfrm>
          <a:off x="104267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124477</xdr:rowOff>
    </xdr:from>
    <xdr:ext cx="469744" cy="259045"/>
    <xdr:sp macro="" textlink="">
      <xdr:nvSpPr>
        <xdr:cNvPr id="109" name="【図書館】&#10;一人当たり面積該当値テキスト"/>
        <xdr:cNvSpPr txBox="1"/>
      </xdr:nvSpPr>
      <xdr:spPr>
        <a:xfrm>
          <a:off x="10566400" y="56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0" name="正方形/長方形 109"/>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7" name="正方形/長方形 116"/>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3"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41910</xdr:rowOff>
    </xdr:from>
    <xdr:to>
      <xdr:col>6</xdr:col>
      <xdr:colOff>510540</xdr:colOff>
      <xdr:row>63</xdr:row>
      <xdr:rowOff>104775</xdr:rowOff>
    </xdr:to>
    <xdr:cxnSp macro="">
      <xdr:nvCxnSpPr>
        <xdr:cNvPr id="134" name="直線コネクタ 133"/>
        <xdr:cNvCxnSpPr/>
      </xdr:nvCxnSpPr>
      <xdr:spPr>
        <a:xfrm flipV="1">
          <a:off x="4634865" y="964311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108602</xdr:rowOff>
    </xdr:from>
    <xdr:ext cx="405111" cy="259045"/>
    <xdr:sp macro="" textlink="">
      <xdr:nvSpPr>
        <xdr:cNvPr id="135" name="【体育館・プール】&#10;有形固定資産減価償却率最小値テキスト"/>
        <xdr:cNvSpPr txBox="1"/>
      </xdr:nvSpPr>
      <xdr:spPr>
        <a:xfrm>
          <a:off x="47244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422275</xdr:colOff>
      <xdr:row>63</xdr:row>
      <xdr:rowOff>104775</xdr:rowOff>
    </xdr:from>
    <xdr:to>
      <xdr:col>6</xdr:col>
      <xdr:colOff>600075</xdr:colOff>
      <xdr:row>63</xdr:row>
      <xdr:rowOff>104775</xdr:rowOff>
    </xdr:to>
    <xdr:cxnSp macro="">
      <xdr:nvCxnSpPr>
        <xdr:cNvPr id="136" name="直線コネクタ 135"/>
        <xdr:cNvCxnSpPr/>
      </xdr:nvCxnSpPr>
      <xdr:spPr>
        <a:xfrm>
          <a:off x="4546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160037</xdr:rowOff>
    </xdr:from>
    <xdr:ext cx="405111" cy="259045"/>
    <xdr:sp macro="" textlink="">
      <xdr:nvSpPr>
        <xdr:cNvPr id="137" name="【体育館・プール】&#10;有形固定資産減価償却率最大値テキスト"/>
        <xdr:cNvSpPr txBox="1"/>
      </xdr:nvSpPr>
      <xdr:spPr>
        <a:xfrm>
          <a:off x="47244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6</xdr:col>
      <xdr:colOff>422275</xdr:colOff>
      <xdr:row>56</xdr:row>
      <xdr:rowOff>41910</xdr:rowOff>
    </xdr:from>
    <xdr:to>
      <xdr:col>6</xdr:col>
      <xdr:colOff>600075</xdr:colOff>
      <xdr:row>56</xdr:row>
      <xdr:rowOff>41910</xdr:rowOff>
    </xdr:to>
    <xdr:cxnSp macro="">
      <xdr:nvCxnSpPr>
        <xdr:cNvPr id="138" name="直線コネクタ 137"/>
        <xdr:cNvCxnSpPr/>
      </xdr:nvCxnSpPr>
      <xdr:spPr>
        <a:xfrm>
          <a:off x="4546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125747</xdr:rowOff>
    </xdr:from>
    <xdr:ext cx="405111" cy="259045"/>
    <xdr:sp macro="" textlink="">
      <xdr:nvSpPr>
        <xdr:cNvPr id="139" name="【体育館・プール】&#10;有形固定資産減価償却率平均値テキスト"/>
        <xdr:cNvSpPr txBox="1"/>
      </xdr:nvSpPr>
      <xdr:spPr>
        <a:xfrm>
          <a:off x="47244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147320</xdr:rowOff>
    </xdr:from>
    <xdr:to>
      <xdr:col>6</xdr:col>
      <xdr:colOff>561975</xdr:colOff>
      <xdr:row>60</xdr:row>
      <xdr:rowOff>77470</xdr:rowOff>
    </xdr:to>
    <xdr:sp macro="" textlink="">
      <xdr:nvSpPr>
        <xdr:cNvPr id="140" name="フローチャート : 判断 139"/>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12065</xdr:rowOff>
    </xdr:from>
    <xdr:to>
      <xdr:col>6</xdr:col>
      <xdr:colOff>561975</xdr:colOff>
      <xdr:row>58</xdr:row>
      <xdr:rowOff>113665</xdr:rowOff>
    </xdr:to>
    <xdr:sp macro="" textlink="">
      <xdr:nvSpPr>
        <xdr:cNvPr id="146" name="円/楕円 145"/>
        <xdr:cNvSpPr/>
      </xdr:nvSpPr>
      <xdr:spPr>
        <a:xfrm>
          <a:off x="45847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34942</xdr:rowOff>
    </xdr:from>
    <xdr:ext cx="405111" cy="259045"/>
    <xdr:sp macro="" textlink="">
      <xdr:nvSpPr>
        <xdr:cNvPr id="147" name="【体育館・プール】&#10;有形固定資産減価償却率該当値テキスト"/>
        <xdr:cNvSpPr txBox="1"/>
      </xdr:nvSpPr>
      <xdr:spPr>
        <a:xfrm>
          <a:off x="4724400"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8" name="正方形/長方形 147"/>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5" name="正方形/長方形 154"/>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9" name="テキスト ボックス 15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1" name="テキスト ボックス 16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3" name="テキスト ボックス 16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5" name="テキスト ボックス 16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7" name="テキスト ボックス 16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129540</xdr:rowOff>
    </xdr:from>
    <xdr:to>
      <xdr:col>15</xdr:col>
      <xdr:colOff>180340</xdr:colOff>
      <xdr:row>63</xdr:row>
      <xdr:rowOff>125730</xdr:rowOff>
    </xdr:to>
    <xdr:cxnSp macro="">
      <xdr:nvCxnSpPr>
        <xdr:cNvPr id="171" name="直線コネクタ 170"/>
        <xdr:cNvCxnSpPr/>
      </xdr:nvCxnSpPr>
      <xdr:spPr>
        <a:xfrm flipV="1">
          <a:off x="10476865" y="97307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129557</xdr:rowOff>
    </xdr:from>
    <xdr:ext cx="469744" cy="259045"/>
    <xdr:sp macro="" textlink="">
      <xdr:nvSpPr>
        <xdr:cNvPr id="172" name="【体育館・プール】&#10;一人当たり面積最小値テキスト"/>
        <xdr:cNvSpPr txBox="1"/>
      </xdr:nvSpPr>
      <xdr:spPr>
        <a:xfrm>
          <a:off x="105664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63</xdr:row>
      <xdr:rowOff>125730</xdr:rowOff>
    </xdr:from>
    <xdr:to>
      <xdr:col>15</xdr:col>
      <xdr:colOff>269875</xdr:colOff>
      <xdr:row>63</xdr:row>
      <xdr:rowOff>125730</xdr:rowOff>
    </xdr:to>
    <xdr:cxnSp macro="">
      <xdr:nvCxnSpPr>
        <xdr:cNvPr id="173" name="直線コネクタ 172"/>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76217</xdr:rowOff>
    </xdr:from>
    <xdr:ext cx="469744" cy="259045"/>
    <xdr:sp macro="" textlink="">
      <xdr:nvSpPr>
        <xdr:cNvPr id="174" name="【体育館・プール】&#10;一人当たり面積最大値テキスト"/>
        <xdr:cNvSpPr txBox="1"/>
      </xdr:nvSpPr>
      <xdr:spPr>
        <a:xfrm>
          <a:off x="105664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0.173</a:t>
          </a:r>
          <a:endParaRPr kumimoji="1" lang="ja-JP" altLang="en-US" sz="1000" b="1">
            <a:latin typeface="ＭＳ Ｐゴシック"/>
          </a:endParaRPr>
        </a:p>
      </xdr:txBody>
    </xdr:sp>
    <xdr:clientData/>
  </xdr:oneCellAnchor>
  <xdr:twoCellAnchor>
    <xdr:from>
      <xdr:col>15</xdr:col>
      <xdr:colOff>92075</xdr:colOff>
      <xdr:row>56</xdr:row>
      <xdr:rowOff>129540</xdr:rowOff>
    </xdr:from>
    <xdr:to>
      <xdr:col>15</xdr:col>
      <xdr:colOff>269875</xdr:colOff>
      <xdr:row>56</xdr:row>
      <xdr:rowOff>129540</xdr:rowOff>
    </xdr:to>
    <xdr:cxnSp macro="">
      <xdr:nvCxnSpPr>
        <xdr:cNvPr id="175" name="直線コネクタ 174"/>
        <xdr:cNvCxnSpPr/>
      </xdr:nvCxnSpPr>
      <xdr:spPr>
        <a:xfrm>
          <a:off x="10388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13987</xdr:rowOff>
    </xdr:from>
    <xdr:ext cx="469744" cy="259045"/>
    <xdr:sp macro="" textlink="">
      <xdr:nvSpPr>
        <xdr:cNvPr id="176" name="【体育館・プール】&#10;一人当たり面積平均値テキスト"/>
        <xdr:cNvSpPr txBox="1"/>
      </xdr:nvSpPr>
      <xdr:spPr>
        <a:xfrm>
          <a:off x="10566400" y="99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162560</xdr:rowOff>
    </xdr:from>
    <xdr:to>
      <xdr:col>15</xdr:col>
      <xdr:colOff>231775</xdr:colOff>
      <xdr:row>59</xdr:row>
      <xdr:rowOff>92710</xdr:rowOff>
    </xdr:to>
    <xdr:sp macro="" textlink="">
      <xdr:nvSpPr>
        <xdr:cNvPr id="177" name="フローチャート : 判断 176"/>
        <xdr:cNvSpPr/>
      </xdr:nvSpPr>
      <xdr:spPr>
        <a:xfrm>
          <a:off x="10426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74930</xdr:rowOff>
    </xdr:from>
    <xdr:to>
      <xdr:col>15</xdr:col>
      <xdr:colOff>231775</xdr:colOff>
      <xdr:row>64</xdr:row>
      <xdr:rowOff>5080</xdr:rowOff>
    </xdr:to>
    <xdr:sp macro="" textlink="">
      <xdr:nvSpPr>
        <xdr:cNvPr id="183" name="円/楕円 182"/>
        <xdr:cNvSpPr/>
      </xdr:nvSpPr>
      <xdr:spPr>
        <a:xfrm>
          <a:off x="10426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161307</xdr:rowOff>
    </xdr:from>
    <xdr:ext cx="469744" cy="259045"/>
    <xdr:sp macro="" textlink="">
      <xdr:nvSpPr>
        <xdr:cNvPr id="184" name="【体育館・プール】&#10;一人当たり面積該当値テキスト"/>
        <xdr:cNvSpPr txBox="1"/>
      </xdr:nvSpPr>
      <xdr:spPr>
        <a:xfrm>
          <a:off x="105664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6" name="直線コネクタ 19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7" name="テキスト ボックス 19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8" name="直線コネクタ 19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9" name="テキスト ボックス 19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2" name="直線コネクタ 20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3" name="テキスト ボックス 20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4" name="直線コネクタ 20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5" name="テキスト ボックス 20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8"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106680</xdr:rowOff>
    </xdr:to>
    <xdr:cxnSp macro="">
      <xdr:nvCxnSpPr>
        <xdr:cNvPr id="209" name="直線コネクタ 208"/>
        <xdr:cNvCxnSpPr/>
      </xdr:nvCxnSpPr>
      <xdr:spPr>
        <a:xfrm flipV="1">
          <a:off x="4634865"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110507</xdr:rowOff>
    </xdr:from>
    <xdr:ext cx="405111" cy="259045"/>
    <xdr:sp macro="" textlink="">
      <xdr:nvSpPr>
        <xdr:cNvPr id="210" name="【福祉施設】&#10;有形固定資産減価償却率最小値テキスト"/>
        <xdr:cNvSpPr txBox="1"/>
      </xdr:nvSpPr>
      <xdr:spPr>
        <a:xfrm>
          <a:off x="47244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422275</xdr:colOff>
      <xdr:row>85</xdr:row>
      <xdr:rowOff>106680</xdr:rowOff>
    </xdr:from>
    <xdr:to>
      <xdr:col>6</xdr:col>
      <xdr:colOff>600075</xdr:colOff>
      <xdr:row>85</xdr:row>
      <xdr:rowOff>106680</xdr:rowOff>
    </xdr:to>
    <xdr:cxnSp macro="">
      <xdr:nvCxnSpPr>
        <xdr:cNvPr id="211" name="直線コネクタ 210"/>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2"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3" name="直線コネクタ 21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99077</xdr:rowOff>
    </xdr:from>
    <xdr:ext cx="405111" cy="259045"/>
    <xdr:sp macro="" textlink="">
      <xdr:nvSpPr>
        <xdr:cNvPr id="214" name="【福祉施設】&#10;有形固定資産減価償却率平均値テキスト"/>
        <xdr:cNvSpPr txBox="1"/>
      </xdr:nvSpPr>
      <xdr:spPr>
        <a:xfrm>
          <a:off x="4724400" y="14329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120650</xdr:rowOff>
    </xdr:from>
    <xdr:to>
      <xdr:col>6</xdr:col>
      <xdr:colOff>561975</xdr:colOff>
      <xdr:row>84</xdr:row>
      <xdr:rowOff>50800</xdr:rowOff>
    </xdr:to>
    <xdr:sp macro="" textlink="">
      <xdr:nvSpPr>
        <xdr:cNvPr id="215" name="フローチャート : 判断 214"/>
        <xdr:cNvSpPr/>
      </xdr:nvSpPr>
      <xdr:spPr>
        <a:xfrm>
          <a:off x="4584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135889</xdr:rowOff>
    </xdr:from>
    <xdr:to>
      <xdr:col>6</xdr:col>
      <xdr:colOff>561975</xdr:colOff>
      <xdr:row>82</xdr:row>
      <xdr:rowOff>66039</xdr:rowOff>
    </xdr:to>
    <xdr:sp macro="" textlink="">
      <xdr:nvSpPr>
        <xdr:cNvPr id="221" name="円/楕円 220"/>
        <xdr:cNvSpPr/>
      </xdr:nvSpPr>
      <xdr:spPr>
        <a:xfrm>
          <a:off x="4584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158766</xdr:rowOff>
    </xdr:from>
    <xdr:ext cx="405111" cy="259045"/>
    <xdr:sp macro="" textlink="">
      <xdr:nvSpPr>
        <xdr:cNvPr id="222" name="【福祉施設】&#10;有形固定資産減価償却率該当値テキスト"/>
        <xdr:cNvSpPr txBox="1"/>
      </xdr:nvSpPr>
      <xdr:spPr>
        <a:xfrm>
          <a:off x="4724400"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3" name="正方形/長方形 22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0" name="正方形/長方形 229"/>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5"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68580</xdr:rowOff>
    </xdr:from>
    <xdr:to>
      <xdr:col>15</xdr:col>
      <xdr:colOff>180340</xdr:colOff>
      <xdr:row>86</xdr:row>
      <xdr:rowOff>106680</xdr:rowOff>
    </xdr:to>
    <xdr:cxnSp macro="">
      <xdr:nvCxnSpPr>
        <xdr:cNvPr id="246" name="直線コネクタ 245"/>
        <xdr:cNvCxnSpPr/>
      </xdr:nvCxnSpPr>
      <xdr:spPr>
        <a:xfrm flipV="1">
          <a:off x="10476865" y="134416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110507</xdr:rowOff>
    </xdr:from>
    <xdr:ext cx="469744" cy="259045"/>
    <xdr:sp macro="" textlink="">
      <xdr:nvSpPr>
        <xdr:cNvPr id="247" name="【福祉施設】&#10;一人当たり面積最小値テキスト"/>
        <xdr:cNvSpPr txBox="1"/>
      </xdr:nvSpPr>
      <xdr:spPr>
        <a:xfrm>
          <a:off x="105664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106680</xdr:rowOff>
    </xdr:from>
    <xdr:to>
      <xdr:col>15</xdr:col>
      <xdr:colOff>269875</xdr:colOff>
      <xdr:row>86</xdr:row>
      <xdr:rowOff>106680</xdr:rowOff>
    </xdr:to>
    <xdr:cxnSp macro="">
      <xdr:nvCxnSpPr>
        <xdr:cNvPr id="248" name="直線コネクタ 247"/>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15257</xdr:rowOff>
    </xdr:from>
    <xdr:ext cx="469744" cy="259045"/>
    <xdr:sp macro="" textlink="">
      <xdr:nvSpPr>
        <xdr:cNvPr id="249" name="【福祉施設】&#10;一人当たり面積最大値テキスト"/>
        <xdr:cNvSpPr txBox="1"/>
      </xdr:nvSpPr>
      <xdr:spPr>
        <a:xfrm>
          <a:off x="105664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0.744</a:t>
          </a:r>
          <a:endParaRPr kumimoji="1" lang="ja-JP" altLang="en-US" sz="1000" b="1">
            <a:latin typeface="ＭＳ Ｐゴシック"/>
          </a:endParaRPr>
        </a:p>
      </xdr:txBody>
    </xdr:sp>
    <xdr:clientData/>
  </xdr:oneCellAnchor>
  <xdr:twoCellAnchor>
    <xdr:from>
      <xdr:col>15</xdr:col>
      <xdr:colOff>92075</xdr:colOff>
      <xdr:row>78</xdr:row>
      <xdr:rowOff>68580</xdr:rowOff>
    </xdr:from>
    <xdr:to>
      <xdr:col>15</xdr:col>
      <xdr:colOff>269875</xdr:colOff>
      <xdr:row>78</xdr:row>
      <xdr:rowOff>68580</xdr:rowOff>
    </xdr:to>
    <xdr:cxnSp macro="">
      <xdr:nvCxnSpPr>
        <xdr:cNvPr id="250" name="直線コネクタ 249"/>
        <xdr:cNvCxnSpPr/>
      </xdr:nvCxnSpPr>
      <xdr:spPr>
        <a:xfrm>
          <a:off x="10388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15891</xdr:rowOff>
    </xdr:from>
    <xdr:ext cx="469744" cy="259045"/>
    <xdr:sp macro="" textlink="">
      <xdr:nvSpPr>
        <xdr:cNvPr id="251" name="【福祉施設】&#10;一人当たり面積平均値テキスト"/>
        <xdr:cNvSpPr txBox="1"/>
      </xdr:nvSpPr>
      <xdr:spPr>
        <a:xfrm>
          <a:off x="10566400" y="14417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164464</xdr:rowOff>
    </xdr:from>
    <xdr:to>
      <xdr:col>15</xdr:col>
      <xdr:colOff>231775</xdr:colOff>
      <xdr:row>85</xdr:row>
      <xdr:rowOff>94614</xdr:rowOff>
    </xdr:to>
    <xdr:sp macro="" textlink="">
      <xdr:nvSpPr>
        <xdr:cNvPr id="252" name="フローチャート : 判断 251"/>
        <xdr:cNvSpPr/>
      </xdr:nvSpPr>
      <xdr:spPr>
        <a:xfrm>
          <a:off x="10426700" y="1456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86</xdr:row>
      <xdr:rowOff>10161</xdr:rowOff>
    </xdr:from>
    <xdr:to>
      <xdr:col>15</xdr:col>
      <xdr:colOff>231775</xdr:colOff>
      <xdr:row>86</xdr:row>
      <xdr:rowOff>111761</xdr:rowOff>
    </xdr:to>
    <xdr:sp macro="" textlink="">
      <xdr:nvSpPr>
        <xdr:cNvPr id="258" name="円/楕円 257"/>
        <xdr:cNvSpPr/>
      </xdr:nvSpPr>
      <xdr:spPr>
        <a:xfrm>
          <a:off x="10426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96538</xdr:rowOff>
    </xdr:from>
    <xdr:ext cx="469744" cy="259045"/>
    <xdr:sp macro="" textlink="">
      <xdr:nvSpPr>
        <xdr:cNvPr id="259" name="【福祉施設】&#10;一人当たり面積該当値テキスト"/>
        <xdr:cNvSpPr txBox="1"/>
      </xdr:nvSpPr>
      <xdr:spPr>
        <a:xfrm>
          <a:off x="10566400"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0" name="正方形/長方形 25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7" name="正方形/長方形 266"/>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8" name="正方形/長方形 267"/>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9" name="正方形/長方形 2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0" name="正方形/長方形 2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1" name="正方形/長方形 2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2" name="正方形/長方形 2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3" name="正方形/長方形 2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4" name="正方形/長方形 2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5" name="正方形/長方形 274"/>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6" name="正方形/長方形 27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3" name="正方形/長方形 282"/>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84" name="正方形/長方形 28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5" name="正方形/長方形 2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6" name="正方形/長方形 2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7" name="正方形/長方形 2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8" name="正方形/長方形 2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9" name="正方形/長方形 2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0" name="正方形/長方形 2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118,852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91" name="正方形/長方形 290"/>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92" name="正方形/長方形 29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3" name="正方形/長方形 2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4" name="正方形/長方形 2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5" name="正方形/長方形 2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6" name="正方形/長方形 2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7" name="正方形/長方形 2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8" name="正方形/長方形 2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99" name="正方形/長方形 29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0" name="テキスト ボックス 2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1" name="直線コネクタ 3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02" name="テキスト ボックス 30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3" name="直線コネクタ 30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04" name="テキスト ボックス 30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05" name="直線コネクタ 30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06" name="テキスト ボックス 30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07" name="直線コネクタ 30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08" name="テキスト ボックス 30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09" name="直線コネクタ 30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0" name="テキスト ボックス 30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1" name="直線コネクタ 31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12" name="テキスト ボックス 31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3" name="直線コネクタ 3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14" name="テキスト ボックス 31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15"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95250</xdr:rowOff>
    </xdr:from>
    <xdr:to>
      <xdr:col>23</xdr:col>
      <xdr:colOff>516889</xdr:colOff>
      <xdr:row>64</xdr:row>
      <xdr:rowOff>38100</xdr:rowOff>
    </xdr:to>
    <xdr:cxnSp macro="">
      <xdr:nvCxnSpPr>
        <xdr:cNvPr id="316" name="直線コネクタ 315"/>
        <xdr:cNvCxnSpPr/>
      </xdr:nvCxnSpPr>
      <xdr:spPr>
        <a:xfrm flipV="1">
          <a:off x="16318864" y="952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41927</xdr:rowOff>
    </xdr:from>
    <xdr:ext cx="405111" cy="259045"/>
    <xdr:sp macro="" textlink="">
      <xdr:nvSpPr>
        <xdr:cNvPr id="317" name="【保健センター・保健所】&#10;有形固定資産減価償却率最小値テキスト"/>
        <xdr:cNvSpPr txBox="1"/>
      </xdr:nvSpPr>
      <xdr:spPr>
        <a:xfrm>
          <a:off x="164084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428625</xdr:colOff>
      <xdr:row>64</xdr:row>
      <xdr:rowOff>38100</xdr:rowOff>
    </xdr:from>
    <xdr:to>
      <xdr:col>23</xdr:col>
      <xdr:colOff>606425</xdr:colOff>
      <xdr:row>64</xdr:row>
      <xdr:rowOff>38100</xdr:rowOff>
    </xdr:to>
    <xdr:cxnSp macro="">
      <xdr:nvCxnSpPr>
        <xdr:cNvPr id="318" name="直線コネクタ 317"/>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41927</xdr:rowOff>
    </xdr:from>
    <xdr:ext cx="469744" cy="259045"/>
    <xdr:sp macro="" textlink="">
      <xdr:nvSpPr>
        <xdr:cNvPr id="319" name="【保健センター・保健所】&#10;有形固定資産減価償却率最大値テキスト"/>
        <xdr:cNvSpPr txBox="1"/>
      </xdr:nvSpPr>
      <xdr:spPr>
        <a:xfrm>
          <a:off x="16408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55</xdr:row>
      <xdr:rowOff>95250</xdr:rowOff>
    </xdr:from>
    <xdr:to>
      <xdr:col>23</xdr:col>
      <xdr:colOff>606425</xdr:colOff>
      <xdr:row>55</xdr:row>
      <xdr:rowOff>95250</xdr:rowOff>
    </xdr:to>
    <xdr:cxnSp macro="">
      <xdr:nvCxnSpPr>
        <xdr:cNvPr id="320" name="直線コネクタ 319"/>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95902</xdr:rowOff>
    </xdr:from>
    <xdr:ext cx="405111" cy="259045"/>
    <xdr:sp macro="" textlink="">
      <xdr:nvSpPr>
        <xdr:cNvPr id="321" name="【保健センター・保健所】&#10;有形固定資産減価償却率平均値テキスト"/>
        <xdr:cNvSpPr txBox="1"/>
      </xdr:nvSpPr>
      <xdr:spPr>
        <a:xfrm>
          <a:off x="164084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73025</xdr:rowOff>
    </xdr:from>
    <xdr:to>
      <xdr:col>23</xdr:col>
      <xdr:colOff>568325</xdr:colOff>
      <xdr:row>61</xdr:row>
      <xdr:rowOff>3175</xdr:rowOff>
    </xdr:to>
    <xdr:sp macro="" textlink="">
      <xdr:nvSpPr>
        <xdr:cNvPr id="322" name="フローチャート : 判断 321"/>
        <xdr:cNvSpPr/>
      </xdr:nvSpPr>
      <xdr:spPr>
        <a:xfrm>
          <a:off x="16268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3" name="テキスト ボックス 3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4" name="テキスト ボックス 3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5" name="テキスト ボックス 3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6" name="テキスト ボックス 3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7" name="テキスト ボックス 3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61</xdr:row>
      <xdr:rowOff>44450</xdr:rowOff>
    </xdr:from>
    <xdr:to>
      <xdr:col>23</xdr:col>
      <xdr:colOff>568325</xdr:colOff>
      <xdr:row>61</xdr:row>
      <xdr:rowOff>146050</xdr:rowOff>
    </xdr:to>
    <xdr:sp macro="" textlink="">
      <xdr:nvSpPr>
        <xdr:cNvPr id="328" name="円/楕円 327"/>
        <xdr:cNvSpPr/>
      </xdr:nvSpPr>
      <xdr:spPr>
        <a:xfrm>
          <a:off x="16268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22877</xdr:rowOff>
    </xdr:from>
    <xdr:ext cx="405111" cy="259045"/>
    <xdr:sp macro="" textlink="">
      <xdr:nvSpPr>
        <xdr:cNvPr id="329" name="【保健センター・保健所】&#10;有形固定資産減価償却率該当値テキスト"/>
        <xdr:cNvSpPr txBox="1"/>
      </xdr:nvSpPr>
      <xdr:spPr>
        <a:xfrm>
          <a:off x="164084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30" name="正方形/長方形 329"/>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1" name="正方形/長方形 3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2" name="正方形/長方形 3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3" name="正方形/長方形 3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4" name="正方形/長方形 3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5" name="正方形/長方形 3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6" name="正方形/長方形 3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37" name="正方形/長方形 336"/>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38" name="テキスト ボックス 3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39" name="直線コネクタ 3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40" name="直線コネクタ 33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41" name="テキスト ボックス 34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42" name="直線コネクタ 34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43" name="テキスト ボックス 34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44" name="直線コネクタ 34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45" name="テキスト ボックス 34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46" name="直線コネクタ 34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47" name="テキスト ボックス 34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48" name="直線コネクタ 3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49" name="テキスト ボックス 3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50"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148590</xdr:rowOff>
    </xdr:from>
    <xdr:to>
      <xdr:col>32</xdr:col>
      <xdr:colOff>186689</xdr:colOff>
      <xdr:row>62</xdr:row>
      <xdr:rowOff>114300</xdr:rowOff>
    </xdr:to>
    <xdr:cxnSp macro="">
      <xdr:nvCxnSpPr>
        <xdr:cNvPr id="351" name="直線コネクタ 350"/>
        <xdr:cNvCxnSpPr/>
      </xdr:nvCxnSpPr>
      <xdr:spPr>
        <a:xfrm flipV="1">
          <a:off x="22160864" y="95783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118127</xdr:rowOff>
    </xdr:from>
    <xdr:ext cx="469744" cy="259045"/>
    <xdr:sp macro="" textlink="">
      <xdr:nvSpPr>
        <xdr:cNvPr id="352" name="【保健センター・保健所】&#10;一人当たり面積最小値テキスト"/>
        <xdr:cNvSpPr txBox="1"/>
      </xdr:nvSpPr>
      <xdr:spPr>
        <a:xfrm>
          <a:off x="222504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62</xdr:row>
      <xdr:rowOff>114300</xdr:rowOff>
    </xdr:from>
    <xdr:to>
      <xdr:col>32</xdr:col>
      <xdr:colOff>276225</xdr:colOff>
      <xdr:row>62</xdr:row>
      <xdr:rowOff>114300</xdr:rowOff>
    </xdr:to>
    <xdr:cxnSp macro="">
      <xdr:nvCxnSpPr>
        <xdr:cNvPr id="353" name="直線コネクタ 352"/>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95267</xdr:rowOff>
    </xdr:from>
    <xdr:ext cx="469744" cy="259045"/>
    <xdr:sp macro="" textlink="">
      <xdr:nvSpPr>
        <xdr:cNvPr id="354" name="【保健センター・保健所】&#10;一人当たり面積最大値テキスト"/>
        <xdr:cNvSpPr txBox="1"/>
      </xdr:nvSpPr>
      <xdr:spPr>
        <a:xfrm>
          <a:off x="22250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0.061</a:t>
          </a:r>
          <a:endParaRPr kumimoji="1" lang="ja-JP" altLang="en-US" sz="1000" b="1">
            <a:latin typeface="ＭＳ Ｐゴシック"/>
          </a:endParaRPr>
        </a:p>
      </xdr:txBody>
    </xdr:sp>
    <xdr:clientData/>
  </xdr:oneCellAnchor>
  <xdr:twoCellAnchor>
    <xdr:from>
      <xdr:col>32</xdr:col>
      <xdr:colOff>98425</xdr:colOff>
      <xdr:row>55</xdr:row>
      <xdr:rowOff>148590</xdr:rowOff>
    </xdr:from>
    <xdr:to>
      <xdr:col>32</xdr:col>
      <xdr:colOff>276225</xdr:colOff>
      <xdr:row>55</xdr:row>
      <xdr:rowOff>148590</xdr:rowOff>
    </xdr:to>
    <xdr:cxnSp macro="">
      <xdr:nvCxnSpPr>
        <xdr:cNvPr id="355" name="直線コネクタ 354"/>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17797</xdr:rowOff>
    </xdr:from>
    <xdr:ext cx="469744" cy="259045"/>
    <xdr:sp macro="" textlink="">
      <xdr:nvSpPr>
        <xdr:cNvPr id="356" name="【保健センター・保健所】&#10;一人当たり面積平均値テキスト"/>
        <xdr:cNvSpPr txBox="1"/>
      </xdr:nvSpPr>
      <xdr:spPr>
        <a:xfrm>
          <a:off x="22250400" y="1013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166370</xdr:rowOff>
    </xdr:from>
    <xdr:to>
      <xdr:col>32</xdr:col>
      <xdr:colOff>238125</xdr:colOff>
      <xdr:row>60</xdr:row>
      <xdr:rowOff>96520</xdr:rowOff>
    </xdr:to>
    <xdr:sp macro="" textlink="">
      <xdr:nvSpPr>
        <xdr:cNvPr id="357" name="フローチャート : 判断 356"/>
        <xdr:cNvSpPr/>
      </xdr:nvSpPr>
      <xdr:spPr>
        <a:xfrm>
          <a:off x="22110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58" name="テキスト ボックス 3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59" name="テキスト ボックス 3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0" name="テキスト ボックス 3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1" name="テキスト ボックス 3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2" name="テキスト ボックス 3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61</xdr:row>
      <xdr:rowOff>6350</xdr:rowOff>
    </xdr:from>
    <xdr:to>
      <xdr:col>32</xdr:col>
      <xdr:colOff>238125</xdr:colOff>
      <xdr:row>61</xdr:row>
      <xdr:rowOff>107950</xdr:rowOff>
    </xdr:to>
    <xdr:sp macro="" textlink="">
      <xdr:nvSpPr>
        <xdr:cNvPr id="363" name="円/楕円 362"/>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156227</xdr:rowOff>
    </xdr:from>
    <xdr:ext cx="469744" cy="259045"/>
    <xdr:sp macro="" textlink="">
      <xdr:nvSpPr>
        <xdr:cNvPr id="364" name="【保健センター・保健所】&#10;一人当たり面積該当値テキスト"/>
        <xdr:cNvSpPr txBox="1"/>
      </xdr:nvSpPr>
      <xdr:spPr>
        <a:xfrm>
          <a:off x="2225040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65" name="正方形/長方形 364"/>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6" name="正方形/長方形 3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7" name="正方形/長方形 3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68" name="正方形/長方形 3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69" name="正方形/長方形 3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0" name="正方形/長方形 3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1" name="正方形/長方形 3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2" name="正方形/長方形 371"/>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373" name="正方形/長方形 372"/>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74" name="正方形/長方形 3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75" name="正方形/長方形 3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76" name="正方形/長方形 3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77" name="正方形/長方形 3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78" name="正方形/長方形 3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79" name="正方形/長方形 3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80" name="正方形/長方形 379"/>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81" name="正方形/長方形 380"/>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2" name="正方形/長方形 3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3" name="正方形/長方形 3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4" name="正方形/長方形 3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85" name="正方形/長方形 3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86" name="正方形/長方形 3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7" name="正方形/長方形 3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88" name="正方形/長方形 387"/>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9" name="テキスト ボックス 3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0" name="直線コネクタ 3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91" name="テキスト ボックス 39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92" name="直線コネクタ 39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93" name="テキスト ボックス 39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94" name="直線コネクタ 39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95" name="テキスト ボックス 39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96" name="直線コネクタ 39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97" name="テキスト ボックス 39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98" name="直線コネクタ 39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399" name="テキスト ボックス 39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0" name="直線コネクタ 3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01" name="テキスト ボックス 4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02"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119635</xdr:rowOff>
    </xdr:from>
    <xdr:to>
      <xdr:col>23</xdr:col>
      <xdr:colOff>516889</xdr:colOff>
      <xdr:row>108</xdr:row>
      <xdr:rowOff>167639</xdr:rowOff>
    </xdr:to>
    <xdr:cxnSp macro="">
      <xdr:nvCxnSpPr>
        <xdr:cNvPr id="403" name="直線コネクタ 402"/>
        <xdr:cNvCxnSpPr/>
      </xdr:nvCxnSpPr>
      <xdr:spPr>
        <a:xfrm flipV="1">
          <a:off x="16318864" y="17436085"/>
          <a:ext cx="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16</xdr:rowOff>
    </xdr:from>
    <xdr:ext cx="405111" cy="259045"/>
    <xdr:sp macro="" textlink="">
      <xdr:nvSpPr>
        <xdr:cNvPr id="404" name="【庁舎】&#10;有形固定資産減価償却率最小値テキスト"/>
        <xdr:cNvSpPr txBox="1"/>
      </xdr:nvSpPr>
      <xdr:spPr>
        <a:xfrm>
          <a:off x="164084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428625</xdr:colOff>
      <xdr:row>108</xdr:row>
      <xdr:rowOff>167639</xdr:rowOff>
    </xdr:from>
    <xdr:to>
      <xdr:col>23</xdr:col>
      <xdr:colOff>606425</xdr:colOff>
      <xdr:row>108</xdr:row>
      <xdr:rowOff>167639</xdr:rowOff>
    </xdr:to>
    <xdr:cxnSp macro="">
      <xdr:nvCxnSpPr>
        <xdr:cNvPr id="405" name="直線コネクタ 404"/>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66312</xdr:rowOff>
    </xdr:from>
    <xdr:ext cx="405111" cy="259045"/>
    <xdr:sp macro="" textlink="">
      <xdr:nvSpPr>
        <xdr:cNvPr id="406" name="【庁舎】&#10;有形固定資産減価償却率最大値テキスト"/>
        <xdr:cNvSpPr txBox="1"/>
      </xdr:nvSpPr>
      <xdr:spPr>
        <a:xfrm>
          <a:off x="16408400" y="172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23</xdr:col>
      <xdr:colOff>428625</xdr:colOff>
      <xdr:row>101</xdr:row>
      <xdr:rowOff>119635</xdr:rowOff>
    </xdr:from>
    <xdr:to>
      <xdr:col>23</xdr:col>
      <xdr:colOff>606425</xdr:colOff>
      <xdr:row>101</xdr:row>
      <xdr:rowOff>119635</xdr:rowOff>
    </xdr:to>
    <xdr:cxnSp macro="">
      <xdr:nvCxnSpPr>
        <xdr:cNvPr id="407" name="直線コネクタ 406"/>
        <xdr:cNvCxnSpPr/>
      </xdr:nvCxnSpPr>
      <xdr:spPr>
        <a:xfrm>
          <a:off x="16230600" y="1743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121429</xdr:rowOff>
    </xdr:from>
    <xdr:ext cx="405111" cy="259045"/>
    <xdr:sp macro="" textlink="">
      <xdr:nvSpPr>
        <xdr:cNvPr id="408" name="【庁舎】&#10;有形固定資産減価償却率平均値テキスト"/>
        <xdr:cNvSpPr txBox="1"/>
      </xdr:nvSpPr>
      <xdr:spPr>
        <a:xfrm>
          <a:off x="16408400" y="17609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409" name="フローチャート : 判断 408"/>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10" name="テキスト ボックス 4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1" name="テキスト ボックス 4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2" name="テキスト ボックス 4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3" name="テキスト ボックス 4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4" name="テキスト ボックス 4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103</xdr:row>
      <xdr:rowOff>123698</xdr:rowOff>
    </xdr:from>
    <xdr:to>
      <xdr:col>23</xdr:col>
      <xdr:colOff>568325</xdr:colOff>
      <xdr:row>104</xdr:row>
      <xdr:rowOff>53848</xdr:rowOff>
    </xdr:to>
    <xdr:sp macro="" textlink="">
      <xdr:nvSpPr>
        <xdr:cNvPr id="415" name="円/楕円 414"/>
        <xdr:cNvSpPr/>
      </xdr:nvSpPr>
      <xdr:spPr>
        <a:xfrm>
          <a:off x="162687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102125</xdr:rowOff>
    </xdr:from>
    <xdr:ext cx="405111" cy="259045"/>
    <xdr:sp macro="" textlink="">
      <xdr:nvSpPr>
        <xdr:cNvPr id="416" name="【庁舎】&#10;有形固定資産減価償却率該当値テキスト"/>
        <xdr:cNvSpPr txBox="1"/>
      </xdr:nvSpPr>
      <xdr:spPr>
        <a:xfrm>
          <a:off x="16408400" y="1776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17" name="正方形/長方形 41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18" name="正方形/長方形 4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19" name="正方形/長方形 4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20" name="正方形/長方形 4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21" name="正方形/長方形 4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2" name="正方形/長方形 4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23" name="正方形/長方形 4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24" name="正方形/長方形 423"/>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5" name="テキスト ボックス 4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6" name="直線コネクタ 4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27" name="テキスト ボックス 42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28" name="直線コネクタ 4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29" name="テキスト ボックス 4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30" name="直線コネクタ 4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31" name="テキスト ボックス 4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32" name="直線コネクタ 4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33" name="テキスト ボックス 4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34" name="直線コネクタ 4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35" name="テキスト ボックス 4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36" name="直線コネクタ 4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37" name="テキスト ボックス 4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38" name="直線コネクタ 4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39" name="テキスト ボックス 4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40"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127000</xdr:rowOff>
    </xdr:from>
    <xdr:to>
      <xdr:col>32</xdr:col>
      <xdr:colOff>186689</xdr:colOff>
      <xdr:row>109</xdr:row>
      <xdr:rowOff>6350</xdr:rowOff>
    </xdr:to>
    <xdr:cxnSp macro="">
      <xdr:nvCxnSpPr>
        <xdr:cNvPr id="441" name="直線コネクタ 440"/>
        <xdr:cNvCxnSpPr/>
      </xdr:nvCxnSpPr>
      <xdr:spPr>
        <a:xfrm flipV="1">
          <a:off x="22160864" y="17272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10177</xdr:rowOff>
    </xdr:from>
    <xdr:ext cx="469744" cy="259045"/>
    <xdr:sp macro="" textlink="">
      <xdr:nvSpPr>
        <xdr:cNvPr id="442" name="【庁舎】&#10;一人当たり面積最小値テキスト"/>
        <xdr:cNvSpPr txBox="1"/>
      </xdr:nvSpPr>
      <xdr:spPr>
        <a:xfrm>
          <a:off x="22250400" y="186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32</xdr:col>
      <xdr:colOff>98425</xdr:colOff>
      <xdr:row>109</xdr:row>
      <xdr:rowOff>6350</xdr:rowOff>
    </xdr:from>
    <xdr:to>
      <xdr:col>32</xdr:col>
      <xdr:colOff>276225</xdr:colOff>
      <xdr:row>109</xdr:row>
      <xdr:rowOff>6350</xdr:rowOff>
    </xdr:to>
    <xdr:cxnSp macro="">
      <xdr:nvCxnSpPr>
        <xdr:cNvPr id="443" name="直線コネクタ 442"/>
        <xdr:cNvCxnSpPr/>
      </xdr:nvCxnSpPr>
      <xdr:spPr>
        <a:xfrm>
          <a:off x="22072600" y="186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73677</xdr:rowOff>
    </xdr:from>
    <xdr:ext cx="469744" cy="259045"/>
    <xdr:sp macro="" textlink="">
      <xdr:nvSpPr>
        <xdr:cNvPr id="444" name="【庁舎】&#10;一人当たり面積最大値テキスト"/>
        <xdr:cNvSpPr txBox="1"/>
      </xdr:nvSpPr>
      <xdr:spPr>
        <a:xfrm>
          <a:off x="222504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32</xdr:col>
      <xdr:colOff>98425</xdr:colOff>
      <xdr:row>100</xdr:row>
      <xdr:rowOff>127000</xdr:rowOff>
    </xdr:from>
    <xdr:to>
      <xdr:col>32</xdr:col>
      <xdr:colOff>276225</xdr:colOff>
      <xdr:row>100</xdr:row>
      <xdr:rowOff>127000</xdr:rowOff>
    </xdr:to>
    <xdr:cxnSp macro="">
      <xdr:nvCxnSpPr>
        <xdr:cNvPr id="445" name="直線コネクタ 444"/>
        <xdr:cNvCxnSpPr/>
      </xdr:nvCxnSpPr>
      <xdr:spPr>
        <a:xfrm>
          <a:off x="22072600" y="1727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99077</xdr:rowOff>
    </xdr:from>
    <xdr:ext cx="469744" cy="259045"/>
    <xdr:sp macro="" textlink="">
      <xdr:nvSpPr>
        <xdr:cNvPr id="446" name="【庁舎】&#10;一人当たり面積平均値テキスト"/>
        <xdr:cNvSpPr txBox="1"/>
      </xdr:nvSpPr>
      <xdr:spPr>
        <a:xfrm>
          <a:off x="22250400" y="1810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120650</xdr:rowOff>
    </xdr:from>
    <xdr:to>
      <xdr:col>32</xdr:col>
      <xdr:colOff>238125</xdr:colOff>
      <xdr:row>106</xdr:row>
      <xdr:rowOff>50800</xdr:rowOff>
    </xdr:to>
    <xdr:sp macro="" textlink="">
      <xdr:nvSpPr>
        <xdr:cNvPr id="447" name="フローチャート : 判断 446"/>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48" name="テキスト ボックス 4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49" name="テキスト ボックス 4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50" name="テキスト ボックス 4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51" name="テキスト ボックス 4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52" name="テキスト ボックス 4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103</xdr:row>
      <xdr:rowOff>146050</xdr:rowOff>
    </xdr:from>
    <xdr:to>
      <xdr:col>32</xdr:col>
      <xdr:colOff>238125</xdr:colOff>
      <xdr:row>104</xdr:row>
      <xdr:rowOff>76200</xdr:rowOff>
    </xdr:to>
    <xdr:sp macro="" textlink="">
      <xdr:nvSpPr>
        <xdr:cNvPr id="453" name="円/楕円 452"/>
        <xdr:cNvSpPr/>
      </xdr:nvSpPr>
      <xdr:spPr>
        <a:xfrm>
          <a:off x="221107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168927</xdr:rowOff>
    </xdr:from>
    <xdr:ext cx="469744" cy="259045"/>
    <xdr:sp macro="" textlink="">
      <xdr:nvSpPr>
        <xdr:cNvPr id="454" name="【庁舎】&#10;一人当たり面積該当値テキスト"/>
        <xdr:cNvSpPr txBox="1"/>
      </xdr:nvSpPr>
      <xdr:spPr>
        <a:xfrm>
          <a:off x="22250400" y="1765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55" name="正方形/長方形 45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6" name="正方形/長方形 4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57" name="テキスト ボックス 45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類似団体と比較して特に有形固定資産減価償却率が高くなっている施設は体育館・プール、福祉施設であり、特に低くなっている施設は図書館である。</a:t>
          </a:r>
        </a:p>
        <a:p>
          <a:r>
            <a:rPr kumimoji="1" lang="ja-JP" altLang="en-US" sz="1300">
              <a:latin typeface="ＭＳ Ｐゴシック"/>
            </a:rPr>
            <a:t>　体育館・プール、福祉施設のいずれにについても、施設が借地の上に建設されていることから、公共施設等総合管理計画において、借地問題の解消に向け、代替施設を確保（施設機能の移転を含む）することによって借地の一部又は全部を返還すべき施設と位置付けており、機能維持のために必要な最低限の修繕しか行っていないことから、有形固定資産減価償却率が高くなっている。</a:t>
          </a:r>
        </a:p>
        <a:p>
          <a:r>
            <a:rPr kumimoji="1" lang="ja-JP" altLang="en-US" sz="1300">
              <a:latin typeface="ＭＳ Ｐゴシック"/>
            </a:rPr>
            <a:t>　一方、図書館については、各公民館（現市民センター）が建設されるごとに分室を設けていたものに加え、平成８年度に中央図書館が開館したことから、有形固定資産減価償却率が低くなっている。</a:t>
          </a:r>
        </a:p>
        <a:p>
          <a:r>
            <a:rPr kumimoji="1" lang="ja-JP" altLang="en-US" sz="1300">
              <a:latin typeface="ＭＳ Ｐゴシック"/>
            </a:rPr>
            <a:t>　今後は、公共施設等総合管理計画に基づき、施設の適正な維持管理に取り組んでいく。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21963457</v>
      </c>
      <c r="BO4" s="379"/>
      <c r="BP4" s="379"/>
      <c r="BQ4" s="379"/>
      <c r="BR4" s="379"/>
      <c r="BS4" s="379"/>
      <c r="BT4" s="379"/>
      <c r="BU4" s="380"/>
      <c r="BV4" s="378">
        <v>21349922</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6.4</v>
      </c>
      <c r="CU4" s="385"/>
      <c r="CV4" s="385"/>
      <c r="CW4" s="385"/>
      <c r="CX4" s="385"/>
      <c r="CY4" s="385"/>
      <c r="CZ4" s="385"/>
      <c r="DA4" s="386"/>
      <c r="DB4" s="384">
        <v>6.6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21053413</v>
      </c>
      <c r="BO5" s="416"/>
      <c r="BP5" s="416"/>
      <c r="BQ5" s="416"/>
      <c r="BR5" s="416"/>
      <c r="BS5" s="416"/>
      <c r="BT5" s="416"/>
      <c r="BU5" s="417"/>
      <c r="BV5" s="415">
        <v>20450338</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91.7</v>
      </c>
      <c r="CU5" s="413"/>
      <c r="CV5" s="413"/>
      <c r="CW5" s="413"/>
      <c r="CX5" s="413"/>
      <c r="CY5" s="413"/>
      <c r="CZ5" s="413"/>
      <c r="DA5" s="414"/>
      <c r="DB5" s="412">
        <v>94.4</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910044</v>
      </c>
      <c r="BO6" s="416"/>
      <c r="BP6" s="416"/>
      <c r="BQ6" s="416"/>
      <c r="BR6" s="416"/>
      <c r="BS6" s="416"/>
      <c r="BT6" s="416"/>
      <c r="BU6" s="417"/>
      <c r="BV6" s="415">
        <v>899584</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99.1</v>
      </c>
      <c r="CU6" s="453"/>
      <c r="CV6" s="453"/>
      <c r="CW6" s="453"/>
      <c r="CX6" s="453"/>
      <c r="CY6" s="453"/>
      <c r="CZ6" s="453"/>
      <c r="DA6" s="454"/>
      <c r="DB6" s="452">
        <v>103.3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89</v>
      </c>
      <c r="AV7" s="448"/>
      <c r="AW7" s="448"/>
      <c r="AX7" s="448"/>
      <c r="AY7" s="449" t="s">
        <v>90</v>
      </c>
      <c r="AZ7" s="450"/>
      <c r="BA7" s="450"/>
      <c r="BB7" s="450"/>
      <c r="BC7" s="450"/>
      <c r="BD7" s="450"/>
      <c r="BE7" s="450"/>
      <c r="BF7" s="450"/>
      <c r="BG7" s="450"/>
      <c r="BH7" s="450"/>
      <c r="BI7" s="450"/>
      <c r="BJ7" s="450"/>
      <c r="BK7" s="450"/>
      <c r="BL7" s="450"/>
      <c r="BM7" s="451"/>
      <c r="BN7" s="415">
        <v>105607</v>
      </c>
      <c r="BO7" s="416"/>
      <c r="BP7" s="416"/>
      <c r="BQ7" s="416"/>
      <c r="BR7" s="416"/>
      <c r="BS7" s="416"/>
      <c r="BT7" s="416"/>
      <c r="BU7" s="417"/>
      <c r="BV7" s="415">
        <v>89683</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12538041</v>
      </c>
      <c r="CU7" s="416"/>
      <c r="CV7" s="416"/>
      <c r="CW7" s="416"/>
      <c r="CX7" s="416"/>
      <c r="CY7" s="416"/>
      <c r="CZ7" s="416"/>
      <c r="DA7" s="417"/>
      <c r="DB7" s="415">
        <v>12330779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804437</v>
      </c>
      <c r="BO8" s="416"/>
      <c r="BP8" s="416"/>
      <c r="BQ8" s="416"/>
      <c r="BR8" s="416"/>
      <c r="BS8" s="416"/>
      <c r="BT8" s="416"/>
      <c r="BU8" s="417"/>
      <c r="BV8" s="415">
        <v>809901</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0.88</v>
      </c>
      <c r="CU8" s="456"/>
      <c r="CV8" s="456"/>
      <c r="CW8" s="456"/>
      <c r="CX8" s="456"/>
      <c r="CY8" s="456"/>
      <c r="CZ8" s="456"/>
      <c r="DA8" s="457"/>
      <c r="DB8" s="455">
        <v>0.87</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70255</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-5464</v>
      </c>
      <c r="BO9" s="416"/>
      <c r="BP9" s="416"/>
      <c r="BQ9" s="416"/>
      <c r="BR9" s="416"/>
      <c r="BS9" s="416"/>
      <c r="BT9" s="416"/>
      <c r="BU9" s="417"/>
      <c r="BV9" s="415">
        <v>-169553</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9.6999999999999993</v>
      </c>
      <c r="CU9" s="413"/>
      <c r="CV9" s="413"/>
      <c r="CW9" s="413"/>
      <c r="CX9" s="413"/>
      <c r="CY9" s="413"/>
      <c r="CZ9" s="413"/>
      <c r="DA9" s="414"/>
      <c r="DB9" s="412">
        <v>10.3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69990</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760309</v>
      </c>
      <c r="BO10" s="416"/>
      <c r="BP10" s="416"/>
      <c r="BQ10" s="416"/>
      <c r="BR10" s="416"/>
      <c r="BS10" s="416"/>
      <c r="BT10" s="416"/>
      <c r="BU10" s="417"/>
      <c r="BV10" s="415">
        <v>500183</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70145</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812563</v>
      </c>
      <c r="BO12" s="416"/>
      <c r="BP12" s="416"/>
      <c r="BQ12" s="416"/>
      <c r="BR12" s="416"/>
      <c r="BS12" s="416"/>
      <c r="BT12" s="416"/>
      <c r="BU12" s="417"/>
      <c r="BV12" s="415">
        <v>821866</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69206</v>
      </c>
      <c r="S13" s="497"/>
      <c r="T13" s="497"/>
      <c r="U13" s="497"/>
      <c r="V13" s="498"/>
      <c r="W13" s="431" t="s">
        <v>121</v>
      </c>
      <c r="X13" s="432"/>
      <c r="Y13" s="432"/>
      <c r="Z13" s="432"/>
      <c r="AA13" s="432"/>
      <c r="AB13" s="422"/>
      <c r="AC13" s="466">
        <v>316</v>
      </c>
      <c r="AD13" s="467"/>
      <c r="AE13" s="467"/>
      <c r="AF13" s="467"/>
      <c r="AG13" s="506"/>
      <c r="AH13" s="466">
        <v>396</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-57718</v>
      </c>
      <c r="BO13" s="416"/>
      <c r="BP13" s="416"/>
      <c r="BQ13" s="416"/>
      <c r="BR13" s="416"/>
      <c r="BS13" s="416"/>
      <c r="BT13" s="416"/>
      <c r="BU13" s="417"/>
      <c r="BV13" s="415">
        <v>-491236</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7</v>
      </c>
      <c r="CU13" s="413"/>
      <c r="CV13" s="413"/>
      <c r="CW13" s="413"/>
      <c r="CX13" s="413"/>
      <c r="CY13" s="413"/>
      <c r="CZ13" s="413"/>
      <c r="DA13" s="414"/>
      <c r="DB13" s="412">
        <v>7.4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70184</v>
      </c>
      <c r="S14" s="497"/>
      <c r="T14" s="497"/>
      <c r="U14" s="497"/>
      <c r="V14" s="498"/>
      <c r="W14" s="405"/>
      <c r="X14" s="406"/>
      <c r="Y14" s="406"/>
      <c r="Z14" s="406"/>
      <c r="AA14" s="406"/>
      <c r="AB14" s="395"/>
      <c r="AC14" s="499">
        <v>1</v>
      </c>
      <c r="AD14" s="500"/>
      <c r="AE14" s="500"/>
      <c r="AF14" s="500"/>
      <c r="AG14" s="501"/>
      <c r="AH14" s="499">
        <v>1.1000000000000001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14.7</v>
      </c>
      <c r="CU14" s="511"/>
      <c r="CV14" s="511"/>
      <c r="CW14" s="511"/>
      <c r="CX14" s="511"/>
      <c r="CY14" s="511"/>
      <c r="CZ14" s="511"/>
      <c r="DA14" s="512"/>
      <c r="DB14" s="510">
        <v>20.3</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69317</v>
      </c>
      <c r="S15" s="497"/>
      <c r="T15" s="497"/>
      <c r="U15" s="497"/>
      <c r="V15" s="498"/>
      <c r="W15" s="431" t="s">
        <v>128</v>
      </c>
      <c r="X15" s="432"/>
      <c r="Y15" s="432"/>
      <c r="Z15" s="432"/>
      <c r="AA15" s="432"/>
      <c r="AB15" s="422"/>
      <c r="AC15" s="466">
        <v>8698</v>
      </c>
      <c r="AD15" s="467"/>
      <c r="AE15" s="467"/>
      <c r="AF15" s="467"/>
      <c r="AG15" s="506"/>
      <c r="AH15" s="466">
        <v>9932</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8132202</v>
      </c>
      <c r="BO15" s="379"/>
      <c r="BP15" s="379"/>
      <c r="BQ15" s="379"/>
      <c r="BR15" s="379"/>
      <c r="BS15" s="379"/>
      <c r="BT15" s="379"/>
      <c r="BU15" s="380"/>
      <c r="BV15" s="378">
        <v>7831240</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27.1</v>
      </c>
      <c r="AD16" s="500"/>
      <c r="AE16" s="500"/>
      <c r="AF16" s="500"/>
      <c r="AG16" s="501"/>
      <c r="AH16" s="499">
        <v>28.1</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9281456</v>
      </c>
      <c r="BO16" s="416"/>
      <c r="BP16" s="416"/>
      <c r="BQ16" s="416"/>
      <c r="BR16" s="416"/>
      <c r="BS16" s="416"/>
      <c r="BT16" s="416"/>
      <c r="BU16" s="417"/>
      <c r="BV16" s="415">
        <v>8941874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23126</v>
      </c>
      <c r="AD17" s="467"/>
      <c r="AE17" s="467"/>
      <c r="AF17" s="467"/>
      <c r="AG17" s="506"/>
      <c r="AH17" s="466">
        <v>24308</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10414558</v>
      </c>
      <c r="BO17" s="416"/>
      <c r="BP17" s="416"/>
      <c r="BQ17" s="416"/>
      <c r="BR17" s="416"/>
      <c r="BS17" s="416"/>
      <c r="BT17" s="416"/>
      <c r="BU17" s="417"/>
      <c r="BV17" s="415">
        <v>10131285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17.649999999999999</v>
      </c>
      <c r="M18" s="528"/>
      <c r="N18" s="528"/>
      <c r="O18" s="528"/>
      <c r="P18" s="528"/>
      <c r="Q18" s="528"/>
      <c r="R18" s="529"/>
      <c r="S18" s="529"/>
      <c r="T18" s="529"/>
      <c r="U18" s="529"/>
      <c r="V18" s="530"/>
      <c r="W18" s="433"/>
      <c r="X18" s="434"/>
      <c r="Y18" s="434"/>
      <c r="Z18" s="434"/>
      <c r="AA18" s="434"/>
      <c r="AB18" s="425"/>
      <c r="AC18" s="531">
        <v>72</v>
      </c>
      <c r="AD18" s="532"/>
      <c r="AE18" s="532"/>
      <c r="AF18" s="532"/>
      <c r="AG18" s="533"/>
      <c r="AH18" s="531">
        <v>68.8</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11989459</v>
      </c>
      <c r="BO18" s="416"/>
      <c r="BP18" s="416"/>
      <c r="BQ18" s="416"/>
      <c r="BR18" s="416"/>
      <c r="BS18" s="416"/>
      <c r="BT18" s="416"/>
      <c r="BU18" s="417"/>
      <c r="BV18" s="415">
        <v>11917448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3980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16248836</v>
      </c>
      <c r="BO19" s="416"/>
      <c r="BP19" s="416"/>
      <c r="BQ19" s="416"/>
      <c r="BR19" s="416"/>
      <c r="BS19" s="416"/>
      <c r="BT19" s="416"/>
      <c r="BU19" s="417"/>
      <c r="BV19" s="415">
        <v>15738071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28658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18319044</v>
      </c>
      <c r="BO23" s="416"/>
      <c r="BP23" s="416"/>
      <c r="BQ23" s="416"/>
      <c r="BR23" s="416"/>
      <c r="BS23" s="416"/>
      <c r="BT23" s="416"/>
      <c r="BU23" s="417"/>
      <c r="BV23" s="415">
        <v>18232802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8730</v>
      </c>
      <c r="R24" s="467"/>
      <c r="S24" s="467"/>
      <c r="T24" s="467"/>
      <c r="U24" s="467"/>
      <c r="V24" s="506"/>
      <c r="W24" s="561"/>
      <c r="X24" s="549"/>
      <c r="Y24" s="550"/>
      <c r="Z24" s="465" t="s">
        <v>152</v>
      </c>
      <c r="AA24" s="445"/>
      <c r="AB24" s="445"/>
      <c r="AC24" s="445"/>
      <c r="AD24" s="445"/>
      <c r="AE24" s="445"/>
      <c r="AF24" s="445"/>
      <c r="AG24" s="446"/>
      <c r="AH24" s="466">
        <v>361</v>
      </c>
      <c r="AI24" s="467"/>
      <c r="AJ24" s="467"/>
      <c r="AK24" s="467"/>
      <c r="AL24" s="506"/>
      <c r="AM24" s="466">
        <v>1177943</v>
      </c>
      <c r="AN24" s="467"/>
      <c r="AO24" s="467"/>
      <c r="AP24" s="467"/>
      <c r="AQ24" s="467"/>
      <c r="AR24" s="506"/>
      <c r="AS24" s="466">
        <v>3263</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14172902</v>
      </c>
      <c r="BO24" s="416"/>
      <c r="BP24" s="416"/>
      <c r="BQ24" s="416"/>
      <c r="BR24" s="416"/>
      <c r="BS24" s="416"/>
      <c r="BT24" s="416"/>
      <c r="BU24" s="417"/>
      <c r="BV24" s="415">
        <v>13943445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7410</v>
      </c>
      <c r="R25" s="467"/>
      <c r="S25" s="467"/>
      <c r="T25" s="467"/>
      <c r="U25" s="467"/>
      <c r="V25" s="506"/>
      <c r="W25" s="561"/>
      <c r="X25" s="549"/>
      <c r="Y25" s="550"/>
      <c r="Z25" s="465" t="s">
        <v>155</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6551546</v>
      </c>
      <c r="BO25" s="379"/>
      <c r="BP25" s="379"/>
      <c r="BQ25" s="379"/>
      <c r="BR25" s="379"/>
      <c r="BS25" s="379"/>
      <c r="BT25" s="379"/>
      <c r="BU25" s="380"/>
      <c r="BV25" s="378">
        <v>6378494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6940</v>
      </c>
      <c r="R26" s="467"/>
      <c r="S26" s="467"/>
      <c r="T26" s="467"/>
      <c r="U26" s="467"/>
      <c r="V26" s="506"/>
      <c r="W26" s="561"/>
      <c r="X26" s="549"/>
      <c r="Y26" s="550"/>
      <c r="Z26" s="465" t="s">
        <v>158</v>
      </c>
      <c r="AA26" s="571"/>
      <c r="AB26" s="571"/>
      <c r="AC26" s="571"/>
      <c r="AD26" s="571"/>
      <c r="AE26" s="571"/>
      <c r="AF26" s="571"/>
      <c r="AG26" s="572"/>
      <c r="AH26" s="466">
        <v>6</v>
      </c>
      <c r="AI26" s="467"/>
      <c r="AJ26" s="467"/>
      <c r="AK26" s="467"/>
      <c r="AL26" s="506"/>
      <c r="AM26" s="466">
        <v>19674</v>
      </c>
      <c r="AN26" s="467"/>
      <c r="AO26" s="467"/>
      <c r="AP26" s="467"/>
      <c r="AQ26" s="467"/>
      <c r="AR26" s="506"/>
      <c r="AS26" s="466">
        <v>3279</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4310</v>
      </c>
      <c r="R27" s="467"/>
      <c r="S27" s="467"/>
      <c r="T27" s="467"/>
      <c r="U27" s="467"/>
      <c r="V27" s="506"/>
      <c r="W27" s="561"/>
      <c r="X27" s="549"/>
      <c r="Y27" s="550"/>
      <c r="Z27" s="465" t="s">
        <v>161</v>
      </c>
      <c r="AA27" s="445"/>
      <c r="AB27" s="445"/>
      <c r="AC27" s="445"/>
      <c r="AD27" s="445"/>
      <c r="AE27" s="445"/>
      <c r="AF27" s="445"/>
      <c r="AG27" s="446"/>
      <c r="AH27" s="466">
        <v>8</v>
      </c>
      <c r="AI27" s="467"/>
      <c r="AJ27" s="467"/>
      <c r="AK27" s="467"/>
      <c r="AL27" s="506"/>
      <c r="AM27" s="466">
        <v>32912</v>
      </c>
      <c r="AN27" s="467"/>
      <c r="AO27" s="467"/>
      <c r="AP27" s="467"/>
      <c r="AQ27" s="467"/>
      <c r="AR27" s="506"/>
      <c r="AS27" s="466">
        <v>4114</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1243956</v>
      </c>
      <c r="BO27" s="585"/>
      <c r="BP27" s="585"/>
      <c r="BQ27" s="585"/>
      <c r="BR27" s="585"/>
      <c r="BS27" s="585"/>
      <c r="BT27" s="585"/>
      <c r="BU27" s="586"/>
      <c r="BV27" s="584">
        <v>1242997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3620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1303833</v>
      </c>
      <c r="BO28" s="379"/>
      <c r="BP28" s="379"/>
      <c r="BQ28" s="379"/>
      <c r="BR28" s="379"/>
      <c r="BS28" s="379"/>
      <c r="BT28" s="379"/>
      <c r="BU28" s="380"/>
      <c r="BV28" s="378">
        <v>1356087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16</v>
      </c>
      <c r="M29" s="467"/>
      <c r="N29" s="467"/>
      <c r="O29" s="467"/>
      <c r="P29" s="506"/>
      <c r="Q29" s="466">
        <v>3270</v>
      </c>
      <c r="R29" s="467"/>
      <c r="S29" s="467"/>
      <c r="T29" s="467"/>
      <c r="U29" s="467"/>
      <c r="V29" s="506"/>
      <c r="W29" s="562"/>
      <c r="X29" s="563"/>
      <c r="Y29" s="564"/>
      <c r="Z29" s="465" t="s">
        <v>168</v>
      </c>
      <c r="AA29" s="445"/>
      <c r="AB29" s="445"/>
      <c r="AC29" s="445"/>
      <c r="AD29" s="445"/>
      <c r="AE29" s="445"/>
      <c r="AF29" s="445"/>
      <c r="AG29" s="446"/>
      <c r="AH29" s="466">
        <v>369</v>
      </c>
      <c r="AI29" s="467"/>
      <c r="AJ29" s="467"/>
      <c r="AK29" s="467"/>
      <c r="AL29" s="506"/>
      <c r="AM29" s="466">
        <v>1210855</v>
      </c>
      <c r="AN29" s="467"/>
      <c r="AO29" s="467"/>
      <c r="AP29" s="467"/>
      <c r="AQ29" s="467"/>
      <c r="AR29" s="506"/>
      <c r="AS29" s="466">
        <v>3281</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t="s">
        <v>119</v>
      </c>
      <c r="BO29" s="416"/>
      <c r="BP29" s="416"/>
      <c r="BQ29" s="416"/>
      <c r="BR29" s="416"/>
      <c r="BS29" s="416"/>
      <c r="BT29" s="416"/>
      <c r="BU29" s="417"/>
      <c r="BV29" s="415" t="s">
        <v>119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97.6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1837528</v>
      </c>
      <c r="BO30" s="585"/>
      <c r="BP30" s="585"/>
      <c r="BQ30" s="585"/>
      <c r="BR30" s="585"/>
      <c r="BS30" s="585"/>
      <c r="BT30" s="585"/>
      <c r="BU30" s="586"/>
      <c r="BV30" s="584">
        <v>1697737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坂戸、鶴ヶ島水道企業団</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鶴ヶ島市土地開発公社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坂戸都市計画事業一本松土地区画整理事業特別会計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坂戸、鶴ヶ島下水道組合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坂戸都市計画事業若葉駅西口土地区画整理事業特別会計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坂戸、鶴ヶ島下水道組合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坂戸・鶴ヶ島消防組合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坂戸地区衛生組合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埼玉西部環境保全組合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広域静苑組合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埼玉県後期高齢者医療広域連合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15</v>
      </c>
      <c r="BX42" s="596"/>
      <c r="BY42" s="597" t="str">
        <f>IF('各会計、関係団体の財政状況及び健全化判断比率'!B76="","",'各会計、関係団体の財政状況及び健全化判断比率'!B76)</f>
        <v>埼玉県後期高齢者医療広域連合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16</v>
      </c>
      <c r="BX43" s="596"/>
      <c r="BY43" s="597" t="str">
        <f>IF('各会計、関係団体の財政状況及び健全化判断比率'!B77="","",'各会計、関係団体の財政状況及び健全化判断比率'!B77)</f>
        <v>埼玉県市町村総合事務組合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9867712</v>
      </c>
      <c r="S5" s="613"/>
      <c r="T5" s="613"/>
      <c r="U5" s="613"/>
      <c r="V5" s="613"/>
      <c r="W5" s="613"/>
      <c r="X5" s="613"/>
      <c r="Y5" s="614"/>
      <c r="Z5" s="615">
        <v>44.9</v>
      </c>
      <c r="AA5" s="615"/>
      <c r="AB5" s="615"/>
      <c r="AC5" s="615"/>
      <c r="AD5" s="616">
        <v>9338576</v>
      </c>
      <c r="AE5" s="616"/>
      <c r="AF5" s="616"/>
      <c r="AG5" s="616"/>
      <c r="AH5" s="616"/>
      <c r="AI5" s="616"/>
      <c r="AJ5" s="616"/>
      <c r="AK5" s="616"/>
      <c r="AL5" s="617">
        <v>77.2</v>
      </c>
      <c r="AM5" s="618"/>
      <c r="AN5" s="618"/>
      <c r="AO5" s="619"/>
      <c r="AP5" s="609" t="s">
        <v>207</v>
      </c>
      <c r="AQ5" s="610"/>
      <c r="AR5" s="610"/>
      <c r="AS5" s="610"/>
      <c r="AT5" s="610"/>
      <c r="AU5" s="610"/>
      <c r="AV5" s="610"/>
      <c r="AW5" s="610"/>
      <c r="AX5" s="610"/>
      <c r="AY5" s="610"/>
      <c r="AZ5" s="610"/>
      <c r="BA5" s="610"/>
      <c r="BB5" s="610"/>
      <c r="BC5" s="610"/>
      <c r="BD5" s="610"/>
      <c r="BE5" s="610"/>
      <c r="BF5" s="611"/>
      <c r="BG5" s="623">
        <v>9338576</v>
      </c>
      <c r="BH5" s="624"/>
      <c r="BI5" s="624"/>
      <c r="BJ5" s="624"/>
      <c r="BK5" s="624"/>
      <c r="BL5" s="624"/>
      <c r="BM5" s="624"/>
      <c r="BN5" s="625"/>
      <c r="BO5" s="626">
        <v>94.6</v>
      </c>
      <c r="BP5" s="626"/>
      <c r="BQ5" s="626"/>
      <c r="BR5" s="626"/>
      <c r="BS5" s="627">
        <v>60496</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159284</v>
      </c>
      <c r="S6" s="624"/>
      <c r="T6" s="624"/>
      <c r="U6" s="624"/>
      <c r="V6" s="624"/>
      <c r="W6" s="624"/>
      <c r="X6" s="624"/>
      <c r="Y6" s="625"/>
      <c r="Z6" s="626">
        <v>0.7</v>
      </c>
      <c r="AA6" s="626"/>
      <c r="AB6" s="626"/>
      <c r="AC6" s="626"/>
      <c r="AD6" s="627">
        <v>159284</v>
      </c>
      <c r="AE6" s="627"/>
      <c r="AF6" s="627"/>
      <c r="AG6" s="627"/>
      <c r="AH6" s="627"/>
      <c r="AI6" s="627"/>
      <c r="AJ6" s="627"/>
      <c r="AK6" s="627"/>
      <c r="AL6" s="628">
        <v>1.3</v>
      </c>
      <c r="AM6" s="629"/>
      <c r="AN6" s="629"/>
      <c r="AO6" s="630"/>
      <c r="AP6" s="620" t="s">
        <v>212</v>
      </c>
      <c r="AQ6" s="621"/>
      <c r="AR6" s="621"/>
      <c r="AS6" s="621"/>
      <c r="AT6" s="621"/>
      <c r="AU6" s="621"/>
      <c r="AV6" s="621"/>
      <c r="AW6" s="621"/>
      <c r="AX6" s="621"/>
      <c r="AY6" s="621"/>
      <c r="AZ6" s="621"/>
      <c r="BA6" s="621"/>
      <c r="BB6" s="621"/>
      <c r="BC6" s="621"/>
      <c r="BD6" s="621"/>
      <c r="BE6" s="621"/>
      <c r="BF6" s="622"/>
      <c r="BG6" s="623">
        <v>9338576</v>
      </c>
      <c r="BH6" s="624"/>
      <c r="BI6" s="624"/>
      <c r="BJ6" s="624"/>
      <c r="BK6" s="624"/>
      <c r="BL6" s="624"/>
      <c r="BM6" s="624"/>
      <c r="BN6" s="625"/>
      <c r="BO6" s="626">
        <v>94.6</v>
      </c>
      <c r="BP6" s="626"/>
      <c r="BQ6" s="626"/>
      <c r="BR6" s="626"/>
      <c r="BS6" s="627">
        <v>60496</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203021</v>
      </c>
      <c r="CS6" s="624"/>
      <c r="CT6" s="624"/>
      <c r="CU6" s="624"/>
      <c r="CV6" s="624"/>
      <c r="CW6" s="624"/>
      <c r="CX6" s="624"/>
      <c r="CY6" s="625"/>
      <c r="CZ6" s="626">
        <v>1</v>
      </c>
      <c r="DA6" s="626"/>
      <c r="DB6" s="626"/>
      <c r="DC6" s="626"/>
      <c r="DD6" s="632" t="s">
        <v>214</v>
      </c>
      <c r="DE6" s="624"/>
      <c r="DF6" s="624"/>
      <c r="DG6" s="624"/>
      <c r="DH6" s="624"/>
      <c r="DI6" s="624"/>
      <c r="DJ6" s="624"/>
      <c r="DK6" s="624"/>
      <c r="DL6" s="624"/>
      <c r="DM6" s="624"/>
      <c r="DN6" s="624"/>
      <c r="DO6" s="624"/>
      <c r="DP6" s="625"/>
      <c r="DQ6" s="632">
        <v>203021</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14112</v>
      </c>
      <c r="S7" s="624"/>
      <c r="T7" s="624"/>
      <c r="U7" s="624"/>
      <c r="V7" s="624"/>
      <c r="W7" s="624"/>
      <c r="X7" s="624"/>
      <c r="Y7" s="625"/>
      <c r="Z7" s="626">
        <v>0.1</v>
      </c>
      <c r="AA7" s="626"/>
      <c r="AB7" s="626"/>
      <c r="AC7" s="626"/>
      <c r="AD7" s="627">
        <v>14112</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4613814</v>
      </c>
      <c r="BH7" s="624"/>
      <c r="BI7" s="624"/>
      <c r="BJ7" s="624"/>
      <c r="BK7" s="624"/>
      <c r="BL7" s="624"/>
      <c r="BM7" s="624"/>
      <c r="BN7" s="625"/>
      <c r="BO7" s="626">
        <v>46.8</v>
      </c>
      <c r="BP7" s="626"/>
      <c r="BQ7" s="626"/>
      <c r="BR7" s="626"/>
      <c r="BS7" s="627">
        <v>60496</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3867276</v>
      </c>
      <c r="CS7" s="624"/>
      <c r="CT7" s="624"/>
      <c r="CU7" s="624"/>
      <c r="CV7" s="624"/>
      <c r="CW7" s="624"/>
      <c r="CX7" s="624"/>
      <c r="CY7" s="625"/>
      <c r="CZ7" s="626">
        <v>18.399999999999999</v>
      </c>
      <c r="DA7" s="626"/>
      <c r="DB7" s="626"/>
      <c r="DC7" s="626"/>
      <c r="DD7" s="632">
        <v>197319</v>
      </c>
      <c r="DE7" s="624"/>
      <c r="DF7" s="624"/>
      <c r="DG7" s="624"/>
      <c r="DH7" s="624"/>
      <c r="DI7" s="624"/>
      <c r="DJ7" s="624"/>
      <c r="DK7" s="624"/>
      <c r="DL7" s="624"/>
      <c r="DM7" s="624"/>
      <c r="DN7" s="624"/>
      <c r="DO7" s="624"/>
      <c r="DP7" s="625"/>
      <c r="DQ7" s="632">
        <v>3187710</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57105</v>
      </c>
      <c r="S8" s="624"/>
      <c r="T8" s="624"/>
      <c r="U8" s="624"/>
      <c r="V8" s="624"/>
      <c r="W8" s="624"/>
      <c r="X8" s="624"/>
      <c r="Y8" s="625"/>
      <c r="Z8" s="626">
        <v>0.3</v>
      </c>
      <c r="AA8" s="626"/>
      <c r="AB8" s="626"/>
      <c r="AC8" s="626"/>
      <c r="AD8" s="627">
        <v>57105</v>
      </c>
      <c r="AE8" s="627"/>
      <c r="AF8" s="627"/>
      <c r="AG8" s="627"/>
      <c r="AH8" s="627"/>
      <c r="AI8" s="627"/>
      <c r="AJ8" s="627"/>
      <c r="AK8" s="627"/>
      <c r="AL8" s="628">
        <v>0.5</v>
      </c>
      <c r="AM8" s="629"/>
      <c r="AN8" s="629"/>
      <c r="AO8" s="630"/>
      <c r="AP8" s="620" t="s">
        <v>219</v>
      </c>
      <c r="AQ8" s="621"/>
      <c r="AR8" s="621"/>
      <c r="AS8" s="621"/>
      <c r="AT8" s="621"/>
      <c r="AU8" s="621"/>
      <c r="AV8" s="621"/>
      <c r="AW8" s="621"/>
      <c r="AX8" s="621"/>
      <c r="AY8" s="621"/>
      <c r="AZ8" s="621"/>
      <c r="BA8" s="621"/>
      <c r="BB8" s="621"/>
      <c r="BC8" s="621"/>
      <c r="BD8" s="621"/>
      <c r="BE8" s="621"/>
      <c r="BF8" s="622"/>
      <c r="BG8" s="623">
        <v>124542</v>
      </c>
      <c r="BH8" s="624"/>
      <c r="BI8" s="624"/>
      <c r="BJ8" s="624"/>
      <c r="BK8" s="624"/>
      <c r="BL8" s="624"/>
      <c r="BM8" s="624"/>
      <c r="BN8" s="625"/>
      <c r="BO8" s="626">
        <v>1.3</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7925818</v>
      </c>
      <c r="CS8" s="624"/>
      <c r="CT8" s="624"/>
      <c r="CU8" s="624"/>
      <c r="CV8" s="624"/>
      <c r="CW8" s="624"/>
      <c r="CX8" s="624"/>
      <c r="CY8" s="625"/>
      <c r="CZ8" s="626">
        <v>37.6</v>
      </c>
      <c r="DA8" s="626"/>
      <c r="DB8" s="626"/>
      <c r="DC8" s="626"/>
      <c r="DD8" s="632">
        <v>37325</v>
      </c>
      <c r="DE8" s="624"/>
      <c r="DF8" s="624"/>
      <c r="DG8" s="624"/>
      <c r="DH8" s="624"/>
      <c r="DI8" s="624"/>
      <c r="DJ8" s="624"/>
      <c r="DK8" s="624"/>
      <c r="DL8" s="624"/>
      <c r="DM8" s="624"/>
      <c r="DN8" s="624"/>
      <c r="DO8" s="624"/>
      <c r="DP8" s="625"/>
      <c r="DQ8" s="632">
        <v>4038870</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57851</v>
      </c>
      <c r="S9" s="624"/>
      <c r="T9" s="624"/>
      <c r="U9" s="624"/>
      <c r="V9" s="624"/>
      <c r="W9" s="624"/>
      <c r="X9" s="624"/>
      <c r="Y9" s="625"/>
      <c r="Z9" s="626">
        <v>0.3</v>
      </c>
      <c r="AA9" s="626"/>
      <c r="AB9" s="626"/>
      <c r="AC9" s="626"/>
      <c r="AD9" s="627">
        <v>57851</v>
      </c>
      <c r="AE9" s="627"/>
      <c r="AF9" s="627"/>
      <c r="AG9" s="627"/>
      <c r="AH9" s="627"/>
      <c r="AI9" s="627"/>
      <c r="AJ9" s="627"/>
      <c r="AK9" s="627"/>
      <c r="AL9" s="628">
        <v>0.5</v>
      </c>
      <c r="AM9" s="629"/>
      <c r="AN9" s="629"/>
      <c r="AO9" s="630"/>
      <c r="AP9" s="620" t="s">
        <v>222</v>
      </c>
      <c r="AQ9" s="621"/>
      <c r="AR9" s="621"/>
      <c r="AS9" s="621"/>
      <c r="AT9" s="621"/>
      <c r="AU9" s="621"/>
      <c r="AV9" s="621"/>
      <c r="AW9" s="621"/>
      <c r="AX9" s="621"/>
      <c r="AY9" s="621"/>
      <c r="AZ9" s="621"/>
      <c r="BA9" s="621"/>
      <c r="BB9" s="621"/>
      <c r="BC9" s="621"/>
      <c r="BD9" s="621"/>
      <c r="BE9" s="621"/>
      <c r="BF9" s="622"/>
      <c r="BG9" s="623">
        <v>3937889</v>
      </c>
      <c r="BH9" s="624"/>
      <c r="BI9" s="624"/>
      <c r="BJ9" s="624"/>
      <c r="BK9" s="624"/>
      <c r="BL9" s="624"/>
      <c r="BM9" s="624"/>
      <c r="BN9" s="625"/>
      <c r="BO9" s="626">
        <v>39.9</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1385917</v>
      </c>
      <c r="CS9" s="624"/>
      <c r="CT9" s="624"/>
      <c r="CU9" s="624"/>
      <c r="CV9" s="624"/>
      <c r="CW9" s="624"/>
      <c r="CX9" s="624"/>
      <c r="CY9" s="625"/>
      <c r="CZ9" s="626">
        <v>6.6</v>
      </c>
      <c r="DA9" s="626"/>
      <c r="DB9" s="626"/>
      <c r="DC9" s="626"/>
      <c r="DD9" s="632">
        <v>45637</v>
      </c>
      <c r="DE9" s="624"/>
      <c r="DF9" s="624"/>
      <c r="DG9" s="624"/>
      <c r="DH9" s="624"/>
      <c r="DI9" s="624"/>
      <c r="DJ9" s="624"/>
      <c r="DK9" s="624"/>
      <c r="DL9" s="624"/>
      <c r="DM9" s="624"/>
      <c r="DN9" s="624"/>
      <c r="DO9" s="624"/>
      <c r="DP9" s="625"/>
      <c r="DQ9" s="632">
        <v>1342193</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1115061</v>
      </c>
      <c r="S10" s="624"/>
      <c r="T10" s="624"/>
      <c r="U10" s="624"/>
      <c r="V10" s="624"/>
      <c r="W10" s="624"/>
      <c r="X10" s="624"/>
      <c r="Y10" s="625"/>
      <c r="Z10" s="626">
        <v>5.0999999999999996</v>
      </c>
      <c r="AA10" s="626"/>
      <c r="AB10" s="626"/>
      <c r="AC10" s="626"/>
      <c r="AD10" s="627">
        <v>1115061</v>
      </c>
      <c r="AE10" s="627"/>
      <c r="AF10" s="627"/>
      <c r="AG10" s="627"/>
      <c r="AH10" s="627"/>
      <c r="AI10" s="627"/>
      <c r="AJ10" s="627"/>
      <c r="AK10" s="627"/>
      <c r="AL10" s="628">
        <v>9.1999999999999993</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166848</v>
      </c>
      <c r="BH10" s="624"/>
      <c r="BI10" s="624"/>
      <c r="BJ10" s="624"/>
      <c r="BK10" s="624"/>
      <c r="BL10" s="624"/>
      <c r="BM10" s="624"/>
      <c r="BN10" s="625"/>
      <c r="BO10" s="626">
        <v>1.7</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4804</v>
      </c>
      <c r="CS10" s="624"/>
      <c r="CT10" s="624"/>
      <c r="CU10" s="624"/>
      <c r="CV10" s="624"/>
      <c r="CW10" s="624"/>
      <c r="CX10" s="624"/>
      <c r="CY10" s="625"/>
      <c r="CZ10" s="626">
        <v>0</v>
      </c>
      <c r="DA10" s="626"/>
      <c r="DB10" s="626"/>
      <c r="DC10" s="626"/>
      <c r="DD10" s="632" t="s">
        <v>109</v>
      </c>
      <c r="DE10" s="624"/>
      <c r="DF10" s="624"/>
      <c r="DG10" s="624"/>
      <c r="DH10" s="624"/>
      <c r="DI10" s="624"/>
      <c r="DJ10" s="624"/>
      <c r="DK10" s="624"/>
      <c r="DL10" s="624"/>
      <c r="DM10" s="624"/>
      <c r="DN10" s="624"/>
      <c r="DO10" s="624"/>
      <c r="DP10" s="625"/>
      <c r="DQ10" s="632">
        <v>4804</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384535</v>
      </c>
      <c r="BH11" s="624"/>
      <c r="BI11" s="624"/>
      <c r="BJ11" s="624"/>
      <c r="BK11" s="624"/>
      <c r="BL11" s="624"/>
      <c r="BM11" s="624"/>
      <c r="BN11" s="625"/>
      <c r="BO11" s="626">
        <v>3.9</v>
      </c>
      <c r="BP11" s="626"/>
      <c r="BQ11" s="626"/>
      <c r="BR11" s="626"/>
      <c r="BS11" s="632">
        <v>60496</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160434</v>
      </c>
      <c r="CS11" s="624"/>
      <c r="CT11" s="624"/>
      <c r="CU11" s="624"/>
      <c r="CV11" s="624"/>
      <c r="CW11" s="624"/>
      <c r="CX11" s="624"/>
      <c r="CY11" s="625"/>
      <c r="CZ11" s="626">
        <v>0.8</v>
      </c>
      <c r="DA11" s="626"/>
      <c r="DB11" s="626"/>
      <c r="DC11" s="626"/>
      <c r="DD11" s="632" t="s">
        <v>109</v>
      </c>
      <c r="DE11" s="624"/>
      <c r="DF11" s="624"/>
      <c r="DG11" s="624"/>
      <c r="DH11" s="624"/>
      <c r="DI11" s="624"/>
      <c r="DJ11" s="624"/>
      <c r="DK11" s="624"/>
      <c r="DL11" s="624"/>
      <c r="DM11" s="624"/>
      <c r="DN11" s="624"/>
      <c r="DO11" s="624"/>
      <c r="DP11" s="625"/>
      <c r="DQ11" s="632">
        <v>94711</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4118960</v>
      </c>
      <c r="BH12" s="624"/>
      <c r="BI12" s="624"/>
      <c r="BJ12" s="624"/>
      <c r="BK12" s="624"/>
      <c r="BL12" s="624"/>
      <c r="BM12" s="624"/>
      <c r="BN12" s="625"/>
      <c r="BO12" s="626">
        <v>41.7</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288174</v>
      </c>
      <c r="CS12" s="624"/>
      <c r="CT12" s="624"/>
      <c r="CU12" s="624"/>
      <c r="CV12" s="624"/>
      <c r="CW12" s="624"/>
      <c r="CX12" s="624"/>
      <c r="CY12" s="625"/>
      <c r="CZ12" s="626">
        <v>1.4</v>
      </c>
      <c r="DA12" s="626"/>
      <c r="DB12" s="626"/>
      <c r="DC12" s="626"/>
      <c r="DD12" s="632" t="s">
        <v>109</v>
      </c>
      <c r="DE12" s="624"/>
      <c r="DF12" s="624"/>
      <c r="DG12" s="624"/>
      <c r="DH12" s="624"/>
      <c r="DI12" s="624"/>
      <c r="DJ12" s="624"/>
      <c r="DK12" s="624"/>
      <c r="DL12" s="624"/>
      <c r="DM12" s="624"/>
      <c r="DN12" s="624"/>
      <c r="DO12" s="624"/>
      <c r="DP12" s="625"/>
      <c r="DQ12" s="632">
        <v>274033</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48134</v>
      </c>
      <c r="S13" s="624"/>
      <c r="T13" s="624"/>
      <c r="U13" s="624"/>
      <c r="V13" s="624"/>
      <c r="W13" s="624"/>
      <c r="X13" s="624"/>
      <c r="Y13" s="625"/>
      <c r="Z13" s="626">
        <v>0.2</v>
      </c>
      <c r="AA13" s="626"/>
      <c r="AB13" s="626"/>
      <c r="AC13" s="626"/>
      <c r="AD13" s="627">
        <v>48134</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4101159</v>
      </c>
      <c r="BH13" s="624"/>
      <c r="BI13" s="624"/>
      <c r="BJ13" s="624"/>
      <c r="BK13" s="624"/>
      <c r="BL13" s="624"/>
      <c r="BM13" s="624"/>
      <c r="BN13" s="625"/>
      <c r="BO13" s="626">
        <v>41.6</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2486016</v>
      </c>
      <c r="CS13" s="624"/>
      <c r="CT13" s="624"/>
      <c r="CU13" s="624"/>
      <c r="CV13" s="624"/>
      <c r="CW13" s="624"/>
      <c r="CX13" s="624"/>
      <c r="CY13" s="625"/>
      <c r="CZ13" s="626">
        <v>11.8</v>
      </c>
      <c r="DA13" s="626"/>
      <c r="DB13" s="626"/>
      <c r="DC13" s="626"/>
      <c r="DD13" s="632">
        <v>821594</v>
      </c>
      <c r="DE13" s="624"/>
      <c r="DF13" s="624"/>
      <c r="DG13" s="624"/>
      <c r="DH13" s="624"/>
      <c r="DI13" s="624"/>
      <c r="DJ13" s="624"/>
      <c r="DK13" s="624"/>
      <c r="DL13" s="624"/>
      <c r="DM13" s="624"/>
      <c r="DN13" s="624"/>
      <c r="DO13" s="624"/>
      <c r="DP13" s="625"/>
      <c r="DQ13" s="632">
        <v>1975403</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95636</v>
      </c>
      <c r="BH14" s="624"/>
      <c r="BI14" s="624"/>
      <c r="BJ14" s="624"/>
      <c r="BK14" s="624"/>
      <c r="BL14" s="624"/>
      <c r="BM14" s="624"/>
      <c r="BN14" s="625"/>
      <c r="BO14" s="626">
        <v>1</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1010495</v>
      </c>
      <c r="CS14" s="624"/>
      <c r="CT14" s="624"/>
      <c r="CU14" s="624"/>
      <c r="CV14" s="624"/>
      <c r="CW14" s="624"/>
      <c r="CX14" s="624"/>
      <c r="CY14" s="625"/>
      <c r="CZ14" s="626">
        <v>4.8</v>
      </c>
      <c r="DA14" s="626"/>
      <c r="DB14" s="626"/>
      <c r="DC14" s="626"/>
      <c r="DD14" s="632">
        <v>49037</v>
      </c>
      <c r="DE14" s="624"/>
      <c r="DF14" s="624"/>
      <c r="DG14" s="624"/>
      <c r="DH14" s="624"/>
      <c r="DI14" s="624"/>
      <c r="DJ14" s="624"/>
      <c r="DK14" s="624"/>
      <c r="DL14" s="624"/>
      <c r="DM14" s="624"/>
      <c r="DN14" s="624"/>
      <c r="DO14" s="624"/>
      <c r="DP14" s="625"/>
      <c r="DQ14" s="632">
        <v>965288</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39153</v>
      </c>
      <c r="S15" s="624"/>
      <c r="T15" s="624"/>
      <c r="U15" s="624"/>
      <c r="V15" s="624"/>
      <c r="W15" s="624"/>
      <c r="X15" s="624"/>
      <c r="Y15" s="625"/>
      <c r="Z15" s="626">
        <v>0.2</v>
      </c>
      <c r="AA15" s="626"/>
      <c r="AB15" s="626"/>
      <c r="AC15" s="626"/>
      <c r="AD15" s="627">
        <v>39153</v>
      </c>
      <c r="AE15" s="627"/>
      <c r="AF15" s="627"/>
      <c r="AG15" s="627"/>
      <c r="AH15" s="627"/>
      <c r="AI15" s="627"/>
      <c r="AJ15" s="627"/>
      <c r="AK15" s="627"/>
      <c r="AL15" s="628">
        <v>0.3</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487143</v>
      </c>
      <c r="BH15" s="624"/>
      <c r="BI15" s="624"/>
      <c r="BJ15" s="624"/>
      <c r="BK15" s="624"/>
      <c r="BL15" s="624"/>
      <c r="BM15" s="624"/>
      <c r="BN15" s="625"/>
      <c r="BO15" s="626">
        <v>4.9000000000000004</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2140814</v>
      </c>
      <c r="CS15" s="624"/>
      <c r="CT15" s="624"/>
      <c r="CU15" s="624"/>
      <c r="CV15" s="624"/>
      <c r="CW15" s="624"/>
      <c r="CX15" s="624"/>
      <c r="CY15" s="625"/>
      <c r="CZ15" s="626">
        <v>10.199999999999999</v>
      </c>
      <c r="DA15" s="626"/>
      <c r="DB15" s="626"/>
      <c r="DC15" s="626"/>
      <c r="DD15" s="632">
        <v>247497</v>
      </c>
      <c r="DE15" s="624"/>
      <c r="DF15" s="624"/>
      <c r="DG15" s="624"/>
      <c r="DH15" s="624"/>
      <c r="DI15" s="624"/>
      <c r="DJ15" s="624"/>
      <c r="DK15" s="624"/>
      <c r="DL15" s="624"/>
      <c r="DM15" s="624"/>
      <c r="DN15" s="624"/>
      <c r="DO15" s="624"/>
      <c r="DP15" s="625"/>
      <c r="DQ15" s="632">
        <v>1672115</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1592233</v>
      </c>
      <c r="S16" s="624"/>
      <c r="T16" s="624"/>
      <c r="U16" s="624"/>
      <c r="V16" s="624"/>
      <c r="W16" s="624"/>
      <c r="X16" s="624"/>
      <c r="Y16" s="625"/>
      <c r="Z16" s="626">
        <v>7.2</v>
      </c>
      <c r="AA16" s="626"/>
      <c r="AB16" s="626"/>
      <c r="AC16" s="626"/>
      <c r="AD16" s="627">
        <v>1152011</v>
      </c>
      <c r="AE16" s="627"/>
      <c r="AF16" s="627"/>
      <c r="AG16" s="627"/>
      <c r="AH16" s="627"/>
      <c r="AI16" s="627"/>
      <c r="AJ16" s="627"/>
      <c r="AK16" s="627"/>
      <c r="AL16" s="628">
        <v>9.5</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1152011</v>
      </c>
      <c r="S17" s="624"/>
      <c r="T17" s="624"/>
      <c r="U17" s="624"/>
      <c r="V17" s="624"/>
      <c r="W17" s="624"/>
      <c r="X17" s="624"/>
      <c r="Y17" s="625"/>
      <c r="Z17" s="626">
        <v>5.2</v>
      </c>
      <c r="AA17" s="626"/>
      <c r="AB17" s="626"/>
      <c r="AC17" s="626"/>
      <c r="AD17" s="627">
        <v>1152011</v>
      </c>
      <c r="AE17" s="627"/>
      <c r="AF17" s="627"/>
      <c r="AG17" s="627"/>
      <c r="AH17" s="627"/>
      <c r="AI17" s="627"/>
      <c r="AJ17" s="627"/>
      <c r="AK17" s="627"/>
      <c r="AL17" s="628">
        <v>9.5</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v>23023</v>
      </c>
      <c r="BH17" s="624"/>
      <c r="BI17" s="624"/>
      <c r="BJ17" s="624"/>
      <c r="BK17" s="624"/>
      <c r="BL17" s="624"/>
      <c r="BM17" s="624"/>
      <c r="BN17" s="625"/>
      <c r="BO17" s="626">
        <v>0.2</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1580644</v>
      </c>
      <c r="CS17" s="624"/>
      <c r="CT17" s="624"/>
      <c r="CU17" s="624"/>
      <c r="CV17" s="624"/>
      <c r="CW17" s="624"/>
      <c r="CX17" s="624"/>
      <c r="CY17" s="625"/>
      <c r="CZ17" s="626">
        <v>7.5</v>
      </c>
      <c r="DA17" s="626"/>
      <c r="DB17" s="626"/>
      <c r="DC17" s="626"/>
      <c r="DD17" s="632" t="s">
        <v>109</v>
      </c>
      <c r="DE17" s="624"/>
      <c r="DF17" s="624"/>
      <c r="DG17" s="624"/>
      <c r="DH17" s="624"/>
      <c r="DI17" s="624"/>
      <c r="DJ17" s="624"/>
      <c r="DK17" s="624"/>
      <c r="DL17" s="624"/>
      <c r="DM17" s="624"/>
      <c r="DN17" s="624"/>
      <c r="DO17" s="624"/>
      <c r="DP17" s="625"/>
      <c r="DQ17" s="632">
        <v>1580644</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440222</v>
      </c>
      <c r="S18" s="624"/>
      <c r="T18" s="624"/>
      <c r="U18" s="624"/>
      <c r="V18" s="624"/>
      <c r="W18" s="624"/>
      <c r="X18" s="624"/>
      <c r="Y18" s="625"/>
      <c r="Z18" s="626">
        <v>2</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529136</v>
      </c>
      <c r="BH19" s="624"/>
      <c r="BI19" s="624"/>
      <c r="BJ19" s="624"/>
      <c r="BK19" s="624"/>
      <c r="BL19" s="624"/>
      <c r="BM19" s="624"/>
      <c r="BN19" s="625"/>
      <c r="BO19" s="626">
        <v>5.4</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12950645</v>
      </c>
      <c r="S20" s="624"/>
      <c r="T20" s="624"/>
      <c r="U20" s="624"/>
      <c r="V20" s="624"/>
      <c r="W20" s="624"/>
      <c r="X20" s="624"/>
      <c r="Y20" s="625"/>
      <c r="Z20" s="626">
        <v>59</v>
      </c>
      <c r="AA20" s="626"/>
      <c r="AB20" s="626"/>
      <c r="AC20" s="626"/>
      <c r="AD20" s="627">
        <v>11981287</v>
      </c>
      <c r="AE20" s="627"/>
      <c r="AF20" s="627"/>
      <c r="AG20" s="627"/>
      <c r="AH20" s="627"/>
      <c r="AI20" s="627"/>
      <c r="AJ20" s="627"/>
      <c r="AK20" s="627"/>
      <c r="AL20" s="628">
        <v>99</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529136</v>
      </c>
      <c r="BH20" s="624"/>
      <c r="BI20" s="624"/>
      <c r="BJ20" s="624"/>
      <c r="BK20" s="624"/>
      <c r="BL20" s="624"/>
      <c r="BM20" s="624"/>
      <c r="BN20" s="625"/>
      <c r="BO20" s="626">
        <v>5.4</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21053413</v>
      </c>
      <c r="CS20" s="624"/>
      <c r="CT20" s="624"/>
      <c r="CU20" s="624"/>
      <c r="CV20" s="624"/>
      <c r="CW20" s="624"/>
      <c r="CX20" s="624"/>
      <c r="CY20" s="625"/>
      <c r="CZ20" s="626">
        <v>100</v>
      </c>
      <c r="DA20" s="626"/>
      <c r="DB20" s="626"/>
      <c r="DC20" s="626"/>
      <c r="DD20" s="632">
        <v>1398409</v>
      </c>
      <c r="DE20" s="624"/>
      <c r="DF20" s="624"/>
      <c r="DG20" s="624"/>
      <c r="DH20" s="624"/>
      <c r="DI20" s="624"/>
      <c r="DJ20" s="624"/>
      <c r="DK20" s="624"/>
      <c r="DL20" s="624"/>
      <c r="DM20" s="624"/>
      <c r="DN20" s="624"/>
      <c r="DO20" s="624"/>
      <c r="DP20" s="625"/>
      <c r="DQ20" s="632">
        <v>15338792</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10780</v>
      </c>
      <c r="S21" s="624"/>
      <c r="T21" s="624"/>
      <c r="U21" s="624"/>
      <c r="V21" s="624"/>
      <c r="W21" s="624"/>
      <c r="X21" s="624"/>
      <c r="Y21" s="625"/>
      <c r="Z21" s="626">
        <v>0</v>
      </c>
      <c r="AA21" s="626"/>
      <c r="AB21" s="626"/>
      <c r="AC21" s="626"/>
      <c r="AD21" s="627">
        <v>10780</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180138</v>
      </c>
      <c r="S22" s="624"/>
      <c r="T22" s="624"/>
      <c r="U22" s="624"/>
      <c r="V22" s="624"/>
      <c r="W22" s="624"/>
      <c r="X22" s="624"/>
      <c r="Y22" s="625"/>
      <c r="Z22" s="626">
        <v>0.8</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154440</v>
      </c>
      <c r="S23" s="624"/>
      <c r="T23" s="624"/>
      <c r="U23" s="624"/>
      <c r="V23" s="624"/>
      <c r="W23" s="624"/>
      <c r="X23" s="624"/>
      <c r="Y23" s="625"/>
      <c r="Z23" s="626">
        <v>0.7</v>
      </c>
      <c r="AA23" s="626"/>
      <c r="AB23" s="626"/>
      <c r="AC23" s="626"/>
      <c r="AD23" s="627">
        <v>54064</v>
      </c>
      <c r="AE23" s="627"/>
      <c r="AF23" s="627"/>
      <c r="AG23" s="627"/>
      <c r="AH23" s="627"/>
      <c r="AI23" s="627"/>
      <c r="AJ23" s="627"/>
      <c r="AK23" s="627"/>
      <c r="AL23" s="628">
        <v>0.4</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529136</v>
      </c>
      <c r="BH23" s="624"/>
      <c r="BI23" s="624"/>
      <c r="BJ23" s="624"/>
      <c r="BK23" s="624"/>
      <c r="BL23" s="624"/>
      <c r="BM23" s="624"/>
      <c r="BN23" s="625"/>
      <c r="BO23" s="626">
        <v>5.4</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31226</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10195442</v>
      </c>
      <c r="CS24" s="613"/>
      <c r="CT24" s="613"/>
      <c r="CU24" s="613"/>
      <c r="CV24" s="613"/>
      <c r="CW24" s="613"/>
      <c r="CX24" s="613"/>
      <c r="CY24" s="614"/>
      <c r="CZ24" s="650">
        <v>48.4</v>
      </c>
      <c r="DA24" s="651"/>
      <c r="DB24" s="651"/>
      <c r="DC24" s="652"/>
      <c r="DD24" s="649">
        <v>6636008</v>
      </c>
      <c r="DE24" s="613"/>
      <c r="DF24" s="613"/>
      <c r="DG24" s="613"/>
      <c r="DH24" s="613"/>
      <c r="DI24" s="613"/>
      <c r="DJ24" s="613"/>
      <c r="DK24" s="614"/>
      <c r="DL24" s="649">
        <v>6586061</v>
      </c>
      <c r="DM24" s="613"/>
      <c r="DN24" s="613"/>
      <c r="DO24" s="613"/>
      <c r="DP24" s="613"/>
      <c r="DQ24" s="613"/>
      <c r="DR24" s="613"/>
      <c r="DS24" s="613"/>
      <c r="DT24" s="613"/>
      <c r="DU24" s="613"/>
      <c r="DV24" s="614"/>
      <c r="DW24" s="617">
        <v>50.4</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2888381</v>
      </c>
      <c r="S25" s="624"/>
      <c r="T25" s="624"/>
      <c r="U25" s="624"/>
      <c r="V25" s="624"/>
      <c r="W25" s="624"/>
      <c r="X25" s="624"/>
      <c r="Y25" s="625"/>
      <c r="Z25" s="626">
        <v>13.2</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3959647</v>
      </c>
      <c r="CS25" s="655"/>
      <c r="CT25" s="655"/>
      <c r="CU25" s="655"/>
      <c r="CV25" s="655"/>
      <c r="CW25" s="655"/>
      <c r="CX25" s="655"/>
      <c r="CY25" s="656"/>
      <c r="CZ25" s="657">
        <v>18.8</v>
      </c>
      <c r="DA25" s="658"/>
      <c r="DB25" s="658"/>
      <c r="DC25" s="659"/>
      <c r="DD25" s="632">
        <v>3597203</v>
      </c>
      <c r="DE25" s="655"/>
      <c r="DF25" s="655"/>
      <c r="DG25" s="655"/>
      <c r="DH25" s="655"/>
      <c r="DI25" s="655"/>
      <c r="DJ25" s="655"/>
      <c r="DK25" s="656"/>
      <c r="DL25" s="632">
        <v>3547920</v>
      </c>
      <c r="DM25" s="655"/>
      <c r="DN25" s="655"/>
      <c r="DO25" s="655"/>
      <c r="DP25" s="655"/>
      <c r="DQ25" s="655"/>
      <c r="DR25" s="655"/>
      <c r="DS25" s="655"/>
      <c r="DT25" s="655"/>
      <c r="DU25" s="655"/>
      <c r="DV25" s="656"/>
      <c r="DW25" s="628">
        <v>27.1</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2413684</v>
      </c>
      <c r="CS26" s="624"/>
      <c r="CT26" s="624"/>
      <c r="CU26" s="624"/>
      <c r="CV26" s="624"/>
      <c r="CW26" s="624"/>
      <c r="CX26" s="624"/>
      <c r="CY26" s="625"/>
      <c r="CZ26" s="657">
        <v>11.5</v>
      </c>
      <c r="DA26" s="658"/>
      <c r="DB26" s="658"/>
      <c r="DC26" s="659"/>
      <c r="DD26" s="632">
        <v>2113576</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1253434</v>
      </c>
      <c r="S27" s="624"/>
      <c r="T27" s="624"/>
      <c r="U27" s="624"/>
      <c r="V27" s="624"/>
      <c r="W27" s="624"/>
      <c r="X27" s="624"/>
      <c r="Y27" s="625"/>
      <c r="Z27" s="626">
        <v>5.7</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9867712</v>
      </c>
      <c r="BH27" s="624"/>
      <c r="BI27" s="624"/>
      <c r="BJ27" s="624"/>
      <c r="BK27" s="624"/>
      <c r="BL27" s="624"/>
      <c r="BM27" s="624"/>
      <c r="BN27" s="625"/>
      <c r="BO27" s="626">
        <v>100</v>
      </c>
      <c r="BP27" s="626"/>
      <c r="BQ27" s="626"/>
      <c r="BR27" s="626"/>
      <c r="BS27" s="632">
        <v>60496</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4655151</v>
      </c>
      <c r="CS27" s="655"/>
      <c r="CT27" s="655"/>
      <c r="CU27" s="655"/>
      <c r="CV27" s="655"/>
      <c r="CW27" s="655"/>
      <c r="CX27" s="655"/>
      <c r="CY27" s="656"/>
      <c r="CZ27" s="657">
        <v>22.1</v>
      </c>
      <c r="DA27" s="658"/>
      <c r="DB27" s="658"/>
      <c r="DC27" s="659"/>
      <c r="DD27" s="632">
        <v>1458161</v>
      </c>
      <c r="DE27" s="655"/>
      <c r="DF27" s="655"/>
      <c r="DG27" s="655"/>
      <c r="DH27" s="655"/>
      <c r="DI27" s="655"/>
      <c r="DJ27" s="655"/>
      <c r="DK27" s="656"/>
      <c r="DL27" s="632">
        <v>1457497</v>
      </c>
      <c r="DM27" s="655"/>
      <c r="DN27" s="655"/>
      <c r="DO27" s="655"/>
      <c r="DP27" s="655"/>
      <c r="DQ27" s="655"/>
      <c r="DR27" s="655"/>
      <c r="DS27" s="655"/>
      <c r="DT27" s="655"/>
      <c r="DU27" s="655"/>
      <c r="DV27" s="656"/>
      <c r="DW27" s="628">
        <v>11.2</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98460</v>
      </c>
      <c r="S28" s="624"/>
      <c r="T28" s="624"/>
      <c r="U28" s="624"/>
      <c r="V28" s="624"/>
      <c r="W28" s="624"/>
      <c r="X28" s="624"/>
      <c r="Y28" s="625"/>
      <c r="Z28" s="626">
        <v>0.4</v>
      </c>
      <c r="AA28" s="626"/>
      <c r="AB28" s="626"/>
      <c r="AC28" s="626"/>
      <c r="AD28" s="627">
        <v>46117</v>
      </c>
      <c r="AE28" s="627"/>
      <c r="AF28" s="627"/>
      <c r="AG28" s="627"/>
      <c r="AH28" s="627"/>
      <c r="AI28" s="627"/>
      <c r="AJ28" s="627"/>
      <c r="AK28" s="627"/>
      <c r="AL28" s="628">
        <v>0.4</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1580644</v>
      </c>
      <c r="CS28" s="624"/>
      <c r="CT28" s="624"/>
      <c r="CU28" s="624"/>
      <c r="CV28" s="624"/>
      <c r="CW28" s="624"/>
      <c r="CX28" s="624"/>
      <c r="CY28" s="625"/>
      <c r="CZ28" s="657">
        <v>7.5</v>
      </c>
      <c r="DA28" s="658"/>
      <c r="DB28" s="658"/>
      <c r="DC28" s="659"/>
      <c r="DD28" s="632">
        <v>1580644</v>
      </c>
      <c r="DE28" s="624"/>
      <c r="DF28" s="624"/>
      <c r="DG28" s="624"/>
      <c r="DH28" s="624"/>
      <c r="DI28" s="624"/>
      <c r="DJ28" s="624"/>
      <c r="DK28" s="625"/>
      <c r="DL28" s="632">
        <v>1580644</v>
      </c>
      <c r="DM28" s="624"/>
      <c r="DN28" s="624"/>
      <c r="DO28" s="624"/>
      <c r="DP28" s="624"/>
      <c r="DQ28" s="624"/>
      <c r="DR28" s="624"/>
      <c r="DS28" s="624"/>
      <c r="DT28" s="624"/>
      <c r="DU28" s="624"/>
      <c r="DV28" s="625"/>
      <c r="DW28" s="628">
        <v>12.1</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276079</v>
      </c>
      <c r="S29" s="624"/>
      <c r="T29" s="624"/>
      <c r="U29" s="624"/>
      <c r="V29" s="624"/>
      <c r="W29" s="624"/>
      <c r="X29" s="624"/>
      <c r="Y29" s="625"/>
      <c r="Z29" s="626">
        <v>1.3</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1580644</v>
      </c>
      <c r="CS29" s="655"/>
      <c r="CT29" s="655"/>
      <c r="CU29" s="655"/>
      <c r="CV29" s="655"/>
      <c r="CW29" s="655"/>
      <c r="CX29" s="655"/>
      <c r="CY29" s="656"/>
      <c r="CZ29" s="657">
        <v>7.5</v>
      </c>
      <c r="DA29" s="658"/>
      <c r="DB29" s="658"/>
      <c r="DC29" s="659"/>
      <c r="DD29" s="632">
        <v>1580644</v>
      </c>
      <c r="DE29" s="655"/>
      <c r="DF29" s="655"/>
      <c r="DG29" s="655"/>
      <c r="DH29" s="655"/>
      <c r="DI29" s="655"/>
      <c r="DJ29" s="655"/>
      <c r="DK29" s="656"/>
      <c r="DL29" s="632">
        <v>1580644</v>
      </c>
      <c r="DM29" s="655"/>
      <c r="DN29" s="655"/>
      <c r="DO29" s="655"/>
      <c r="DP29" s="655"/>
      <c r="DQ29" s="655"/>
      <c r="DR29" s="655"/>
      <c r="DS29" s="655"/>
      <c r="DT29" s="655"/>
      <c r="DU29" s="655"/>
      <c r="DV29" s="656"/>
      <c r="DW29" s="628">
        <v>12.1</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1233302</v>
      </c>
      <c r="S30" s="624"/>
      <c r="T30" s="624"/>
      <c r="U30" s="624"/>
      <c r="V30" s="624"/>
      <c r="W30" s="624"/>
      <c r="X30" s="624"/>
      <c r="Y30" s="625"/>
      <c r="Z30" s="626">
        <v>5.6</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99.1</v>
      </c>
      <c r="BH30" s="682"/>
      <c r="BI30" s="682"/>
      <c r="BJ30" s="682"/>
      <c r="BK30" s="682"/>
      <c r="BL30" s="682"/>
      <c r="BM30" s="618">
        <v>95</v>
      </c>
      <c r="BN30" s="682"/>
      <c r="BO30" s="682"/>
      <c r="BP30" s="682"/>
      <c r="BQ30" s="683"/>
      <c r="BR30" s="681">
        <v>98.8</v>
      </c>
      <c r="BS30" s="682"/>
      <c r="BT30" s="682"/>
      <c r="BU30" s="682"/>
      <c r="BV30" s="682"/>
      <c r="BW30" s="682"/>
      <c r="BX30" s="618">
        <v>94.1</v>
      </c>
      <c r="BY30" s="682"/>
      <c r="BZ30" s="682"/>
      <c r="CA30" s="682"/>
      <c r="CB30" s="683"/>
      <c r="CD30" s="686"/>
      <c r="CE30" s="687"/>
      <c r="CF30" s="637" t="s">
        <v>291</v>
      </c>
      <c r="CG30" s="638"/>
      <c r="CH30" s="638"/>
      <c r="CI30" s="638"/>
      <c r="CJ30" s="638"/>
      <c r="CK30" s="638"/>
      <c r="CL30" s="638"/>
      <c r="CM30" s="638"/>
      <c r="CN30" s="638"/>
      <c r="CO30" s="638"/>
      <c r="CP30" s="638"/>
      <c r="CQ30" s="639"/>
      <c r="CR30" s="623">
        <v>1418130</v>
      </c>
      <c r="CS30" s="624"/>
      <c r="CT30" s="624"/>
      <c r="CU30" s="624"/>
      <c r="CV30" s="624"/>
      <c r="CW30" s="624"/>
      <c r="CX30" s="624"/>
      <c r="CY30" s="625"/>
      <c r="CZ30" s="657">
        <v>6.7</v>
      </c>
      <c r="DA30" s="658"/>
      <c r="DB30" s="658"/>
      <c r="DC30" s="659"/>
      <c r="DD30" s="632">
        <v>1418130</v>
      </c>
      <c r="DE30" s="624"/>
      <c r="DF30" s="624"/>
      <c r="DG30" s="624"/>
      <c r="DH30" s="624"/>
      <c r="DI30" s="624"/>
      <c r="DJ30" s="624"/>
      <c r="DK30" s="625"/>
      <c r="DL30" s="632">
        <v>1418130</v>
      </c>
      <c r="DM30" s="624"/>
      <c r="DN30" s="624"/>
      <c r="DO30" s="624"/>
      <c r="DP30" s="624"/>
      <c r="DQ30" s="624"/>
      <c r="DR30" s="624"/>
      <c r="DS30" s="624"/>
      <c r="DT30" s="624"/>
      <c r="DU30" s="624"/>
      <c r="DV30" s="625"/>
      <c r="DW30" s="628">
        <v>10.8</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899584</v>
      </c>
      <c r="S31" s="624"/>
      <c r="T31" s="624"/>
      <c r="U31" s="624"/>
      <c r="V31" s="624"/>
      <c r="W31" s="624"/>
      <c r="X31" s="624"/>
      <c r="Y31" s="625"/>
      <c r="Z31" s="626">
        <v>4.0999999999999996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98.7</v>
      </c>
      <c r="BH31" s="655"/>
      <c r="BI31" s="655"/>
      <c r="BJ31" s="655"/>
      <c r="BK31" s="655"/>
      <c r="BL31" s="655"/>
      <c r="BM31" s="629">
        <v>93.3</v>
      </c>
      <c r="BN31" s="679"/>
      <c r="BO31" s="679"/>
      <c r="BP31" s="679"/>
      <c r="BQ31" s="680"/>
      <c r="BR31" s="678">
        <v>98.2</v>
      </c>
      <c r="BS31" s="655"/>
      <c r="BT31" s="655"/>
      <c r="BU31" s="655"/>
      <c r="BV31" s="655"/>
      <c r="BW31" s="655"/>
      <c r="BX31" s="629">
        <v>92.1</v>
      </c>
      <c r="BY31" s="679"/>
      <c r="BZ31" s="679"/>
      <c r="CA31" s="679"/>
      <c r="CB31" s="680"/>
      <c r="CD31" s="686"/>
      <c r="CE31" s="687"/>
      <c r="CF31" s="637" t="s">
        <v>295</v>
      </c>
      <c r="CG31" s="638"/>
      <c r="CH31" s="638"/>
      <c r="CI31" s="638"/>
      <c r="CJ31" s="638"/>
      <c r="CK31" s="638"/>
      <c r="CL31" s="638"/>
      <c r="CM31" s="638"/>
      <c r="CN31" s="638"/>
      <c r="CO31" s="638"/>
      <c r="CP31" s="638"/>
      <c r="CQ31" s="639"/>
      <c r="CR31" s="623">
        <v>162514</v>
      </c>
      <c r="CS31" s="655"/>
      <c r="CT31" s="655"/>
      <c r="CU31" s="655"/>
      <c r="CV31" s="655"/>
      <c r="CW31" s="655"/>
      <c r="CX31" s="655"/>
      <c r="CY31" s="656"/>
      <c r="CZ31" s="657">
        <v>0.8</v>
      </c>
      <c r="DA31" s="658"/>
      <c r="DB31" s="658"/>
      <c r="DC31" s="659"/>
      <c r="DD31" s="632">
        <v>162514</v>
      </c>
      <c r="DE31" s="655"/>
      <c r="DF31" s="655"/>
      <c r="DG31" s="655"/>
      <c r="DH31" s="655"/>
      <c r="DI31" s="655"/>
      <c r="DJ31" s="655"/>
      <c r="DK31" s="656"/>
      <c r="DL31" s="632">
        <v>162514</v>
      </c>
      <c r="DM31" s="655"/>
      <c r="DN31" s="655"/>
      <c r="DO31" s="655"/>
      <c r="DP31" s="655"/>
      <c r="DQ31" s="655"/>
      <c r="DR31" s="655"/>
      <c r="DS31" s="655"/>
      <c r="DT31" s="655"/>
      <c r="DU31" s="655"/>
      <c r="DV31" s="656"/>
      <c r="DW31" s="628">
        <v>1.2</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482616</v>
      </c>
      <c r="S32" s="624"/>
      <c r="T32" s="624"/>
      <c r="U32" s="624"/>
      <c r="V32" s="624"/>
      <c r="W32" s="624"/>
      <c r="X32" s="624"/>
      <c r="Y32" s="625"/>
      <c r="Z32" s="626">
        <v>2.2000000000000002</v>
      </c>
      <c r="AA32" s="626"/>
      <c r="AB32" s="626"/>
      <c r="AC32" s="626"/>
      <c r="AD32" s="627">
        <v>6950</v>
      </c>
      <c r="AE32" s="627"/>
      <c r="AF32" s="627"/>
      <c r="AG32" s="627"/>
      <c r="AH32" s="627"/>
      <c r="AI32" s="627"/>
      <c r="AJ32" s="627"/>
      <c r="AK32" s="627"/>
      <c r="AL32" s="628">
        <v>0.1</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99.4</v>
      </c>
      <c r="BH32" s="691"/>
      <c r="BI32" s="691"/>
      <c r="BJ32" s="691"/>
      <c r="BK32" s="691"/>
      <c r="BL32" s="691"/>
      <c r="BM32" s="692">
        <v>96.2</v>
      </c>
      <c r="BN32" s="691"/>
      <c r="BO32" s="691"/>
      <c r="BP32" s="691"/>
      <c r="BQ32" s="693"/>
      <c r="BR32" s="690">
        <v>99.3</v>
      </c>
      <c r="BS32" s="691"/>
      <c r="BT32" s="691"/>
      <c r="BU32" s="691"/>
      <c r="BV32" s="691"/>
      <c r="BW32" s="691"/>
      <c r="BX32" s="692">
        <v>95.5</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1504372</v>
      </c>
      <c r="S33" s="624"/>
      <c r="T33" s="624"/>
      <c r="U33" s="624"/>
      <c r="V33" s="624"/>
      <c r="W33" s="624"/>
      <c r="X33" s="624"/>
      <c r="Y33" s="625"/>
      <c r="Z33" s="626">
        <v>6.8</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9459562</v>
      </c>
      <c r="CS33" s="655"/>
      <c r="CT33" s="655"/>
      <c r="CU33" s="655"/>
      <c r="CV33" s="655"/>
      <c r="CW33" s="655"/>
      <c r="CX33" s="655"/>
      <c r="CY33" s="656"/>
      <c r="CZ33" s="657">
        <v>44.9</v>
      </c>
      <c r="DA33" s="658"/>
      <c r="DB33" s="658"/>
      <c r="DC33" s="659"/>
      <c r="DD33" s="632">
        <v>8033151</v>
      </c>
      <c r="DE33" s="655"/>
      <c r="DF33" s="655"/>
      <c r="DG33" s="655"/>
      <c r="DH33" s="655"/>
      <c r="DI33" s="655"/>
      <c r="DJ33" s="655"/>
      <c r="DK33" s="656"/>
      <c r="DL33" s="632">
        <v>5403398</v>
      </c>
      <c r="DM33" s="655"/>
      <c r="DN33" s="655"/>
      <c r="DO33" s="655"/>
      <c r="DP33" s="655"/>
      <c r="DQ33" s="655"/>
      <c r="DR33" s="655"/>
      <c r="DS33" s="655"/>
      <c r="DT33" s="655"/>
      <c r="DU33" s="655"/>
      <c r="DV33" s="656"/>
      <c r="DW33" s="628">
        <v>41.3</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2812437</v>
      </c>
      <c r="CS34" s="624"/>
      <c r="CT34" s="624"/>
      <c r="CU34" s="624"/>
      <c r="CV34" s="624"/>
      <c r="CW34" s="624"/>
      <c r="CX34" s="624"/>
      <c r="CY34" s="625"/>
      <c r="CZ34" s="657">
        <v>13.4</v>
      </c>
      <c r="DA34" s="658"/>
      <c r="DB34" s="658"/>
      <c r="DC34" s="659"/>
      <c r="DD34" s="632">
        <v>2309867</v>
      </c>
      <c r="DE34" s="624"/>
      <c r="DF34" s="624"/>
      <c r="DG34" s="624"/>
      <c r="DH34" s="624"/>
      <c r="DI34" s="624"/>
      <c r="DJ34" s="624"/>
      <c r="DK34" s="625"/>
      <c r="DL34" s="632">
        <v>1834371</v>
      </c>
      <c r="DM34" s="624"/>
      <c r="DN34" s="624"/>
      <c r="DO34" s="624"/>
      <c r="DP34" s="624"/>
      <c r="DQ34" s="624"/>
      <c r="DR34" s="624"/>
      <c r="DS34" s="624"/>
      <c r="DT34" s="624"/>
      <c r="DU34" s="624"/>
      <c r="DV34" s="625"/>
      <c r="DW34" s="628">
        <v>14</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971472</v>
      </c>
      <c r="S35" s="624"/>
      <c r="T35" s="624"/>
      <c r="U35" s="624"/>
      <c r="V35" s="624"/>
      <c r="W35" s="624"/>
      <c r="X35" s="624"/>
      <c r="Y35" s="625"/>
      <c r="Z35" s="626">
        <v>4.4000000000000004</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2154585</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135498</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198371</v>
      </c>
      <c r="CS35" s="655"/>
      <c r="CT35" s="655"/>
      <c r="CU35" s="655"/>
      <c r="CV35" s="655"/>
      <c r="CW35" s="655"/>
      <c r="CX35" s="655"/>
      <c r="CY35" s="656"/>
      <c r="CZ35" s="657">
        <v>0.9</v>
      </c>
      <c r="DA35" s="658"/>
      <c r="DB35" s="658"/>
      <c r="DC35" s="659"/>
      <c r="DD35" s="632">
        <v>186916</v>
      </c>
      <c r="DE35" s="655"/>
      <c r="DF35" s="655"/>
      <c r="DG35" s="655"/>
      <c r="DH35" s="655"/>
      <c r="DI35" s="655"/>
      <c r="DJ35" s="655"/>
      <c r="DK35" s="656"/>
      <c r="DL35" s="632">
        <v>168056</v>
      </c>
      <c r="DM35" s="655"/>
      <c r="DN35" s="655"/>
      <c r="DO35" s="655"/>
      <c r="DP35" s="655"/>
      <c r="DQ35" s="655"/>
      <c r="DR35" s="655"/>
      <c r="DS35" s="655"/>
      <c r="DT35" s="655"/>
      <c r="DU35" s="655"/>
      <c r="DV35" s="656"/>
      <c r="DW35" s="628">
        <v>1.3</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21963457</v>
      </c>
      <c r="S36" s="696"/>
      <c r="T36" s="696"/>
      <c r="U36" s="696"/>
      <c r="V36" s="696"/>
      <c r="W36" s="696"/>
      <c r="X36" s="696"/>
      <c r="Y36" s="697"/>
      <c r="Z36" s="698">
        <v>100</v>
      </c>
      <c r="AA36" s="698"/>
      <c r="AB36" s="698"/>
      <c r="AC36" s="698"/>
      <c r="AD36" s="699">
        <v>12099198</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550634</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-119075</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3014147</v>
      </c>
      <c r="CS36" s="624"/>
      <c r="CT36" s="624"/>
      <c r="CU36" s="624"/>
      <c r="CV36" s="624"/>
      <c r="CW36" s="624"/>
      <c r="CX36" s="624"/>
      <c r="CY36" s="625"/>
      <c r="CZ36" s="657">
        <v>14.3</v>
      </c>
      <c r="DA36" s="658"/>
      <c r="DB36" s="658"/>
      <c r="DC36" s="659"/>
      <c r="DD36" s="632">
        <v>2617684</v>
      </c>
      <c r="DE36" s="624"/>
      <c r="DF36" s="624"/>
      <c r="DG36" s="624"/>
      <c r="DH36" s="624"/>
      <c r="DI36" s="624"/>
      <c r="DJ36" s="624"/>
      <c r="DK36" s="625"/>
      <c r="DL36" s="632">
        <v>1915693</v>
      </c>
      <c r="DM36" s="624"/>
      <c r="DN36" s="624"/>
      <c r="DO36" s="624"/>
      <c r="DP36" s="624"/>
      <c r="DQ36" s="624"/>
      <c r="DR36" s="624"/>
      <c r="DS36" s="624"/>
      <c r="DT36" s="624"/>
      <c r="DU36" s="624"/>
      <c r="DV36" s="625"/>
      <c r="DW36" s="628">
        <v>14.7</v>
      </c>
      <c r="DX36" s="653"/>
      <c r="DY36" s="653"/>
      <c r="DZ36" s="653"/>
      <c r="EA36" s="653"/>
      <c r="EB36" s="653"/>
      <c r="EC36" s="654"/>
    </row>
    <row r="37" spans="2:133" ht="11.25" customHeight="1">
      <c r="AQ37" s="702" t="s">
        <v>313</v>
      </c>
      <c r="AR37" s="703"/>
      <c r="AS37" s="703"/>
      <c r="AT37" s="703"/>
      <c r="AU37" s="703"/>
      <c r="AV37" s="703"/>
      <c r="AW37" s="703"/>
      <c r="AX37" s="703"/>
      <c r="AY37" s="704"/>
      <c r="AZ37" s="623">
        <v>1198</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11417</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1712616</v>
      </c>
      <c r="CS37" s="655"/>
      <c r="CT37" s="655"/>
      <c r="CU37" s="655"/>
      <c r="CV37" s="655"/>
      <c r="CW37" s="655"/>
      <c r="CX37" s="655"/>
      <c r="CY37" s="656"/>
      <c r="CZ37" s="657">
        <v>8.1</v>
      </c>
      <c r="DA37" s="658"/>
      <c r="DB37" s="658"/>
      <c r="DC37" s="659"/>
      <c r="DD37" s="632">
        <v>1712616</v>
      </c>
      <c r="DE37" s="655"/>
      <c r="DF37" s="655"/>
      <c r="DG37" s="655"/>
      <c r="DH37" s="655"/>
      <c r="DI37" s="655"/>
      <c r="DJ37" s="655"/>
      <c r="DK37" s="656"/>
      <c r="DL37" s="632">
        <v>1388359</v>
      </c>
      <c r="DM37" s="655"/>
      <c r="DN37" s="655"/>
      <c r="DO37" s="655"/>
      <c r="DP37" s="655"/>
      <c r="DQ37" s="655"/>
      <c r="DR37" s="655"/>
      <c r="DS37" s="655"/>
      <c r="DT37" s="655"/>
      <c r="DU37" s="655"/>
      <c r="DV37" s="656"/>
      <c r="DW37" s="628">
        <v>10.6</v>
      </c>
      <c r="DX37" s="653"/>
      <c r="DY37" s="653"/>
      <c r="DZ37" s="653"/>
      <c r="EA37" s="653"/>
      <c r="EB37" s="653"/>
      <c r="EC37" s="654"/>
    </row>
    <row r="38" spans="2:133" ht="11.25" customHeight="1">
      <c r="AQ38" s="702" t="s">
        <v>316</v>
      </c>
      <c r="AR38" s="703"/>
      <c r="AS38" s="703"/>
      <c r="AT38" s="703"/>
      <c r="AU38" s="703"/>
      <c r="AV38" s="703"/>
      <c r="AW38" s="703"/>
      <c r="AX38" s="703"/>
      <c r="AY38" s="704"/>
      <c r="AZ38" s="623" t="s">
        <v>109</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19272</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2153387</v>
      </c>
      <c r="CS38" s="624"/>
      <c r="CT38" s="624"/>
      <c r="CU38" s="624"/>
      <c r="CV38" s="624"/>
      <c r="CW38" s="624"/>
      <c r="CX38" s="624"/>
      <c r="CY38" s="625"/>
      <c r="CZ38" s="657">
        <v>10.199999999999999</v>
      </c>
      <c r="DA38" s="658"/>
      <c r="DB38" s="658"/>
      <c r="DC38" s="659"/>
      <c r="DD38" s="632">
        <v>1920718</v>
      </c>
      <c r="DE38" s="624"/>
      <c r="DF38" s="624"/>
      <c r="DG38" s="624"/>
      <c r="DH38" s="624"/>
      <c r="DI38" s="624"/>
      <c r="DJ38" s="624"/>
      <c r="DK38" s="625"/>
      <c r="DL38" s="632">
        <v>1485278</v>
      </c>
      <c r="DM38" s="624"/>
      <c r="DN38" s="624"/>
      <c r="DO38" s="624"/>
      <c r="DP38" s="624"/>
      <c r="DQ38" s="624"/>
      <c r="DR38" s="624"/>
      <c r="DS38" s="624"/>
      <c r="DT38" s="624"/>
      <c r="DU38" s="624"/>
      <c r="DV38" s="625"/>
      <c r="DW38" s="628">
        <v>11.4</v>
      </c>
      <c r="DX38" s="653"/>
      <c r="DY38" s="653"/>
      <c r="DZ38" s="653"/>
      <c r="EA38" s="653"/>
      <c r="EB38" s="653"/>
      <c r="EC38" s="654"/>
    </row>
    <row r="39" spans="2:133" ht="11.25" customHeight="1">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84</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1260420</v>
      </c>
      <c r="CS39" s="655"/>
      <c r="CT39" s="655"/>
      <c r="CU39" s="655"/>
      <c r="CV39" s="655"/>
      <c r="CW39" s="655"/>
      <c r="CX39" s="655"/>
      <c r="CY39" s="656"/>
      <c r="CZ39" s="657">
        <v>6</v>
      </c>
      <c r="DA39" s="658"/>
      <c r="DB39" s="658"/>
      <c r="DC39" s="659"/>
      <c r="DD39" s="632">
        <v>977166</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591423</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83</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20800</v>
      </c>
      <c r="CS40" s="624"/>
      <c r="CT40" s="624"/>
      <c r="CU40" s="624"/>
      <c r="CV40" s="624"/>
      <c r="CW40" s="624"/>
      <c r="CX40" s="624"/>
      <c r="CY40" s="625"/>
      <c r="CZ40" s="657">
        <v>0.1</v>
      </c>
      <c r="DA40" s="658"/>
      <c r="DB40" s="658"/>
      <c r="DC40" s="659"/>
      <c r="DD40" s="632">
        <v>20800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1011330</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273</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1398409</v>
      </c>
      <c r="CS42" s="624"/>
      <c r="CT42" s="624"/>
      <c r="CU42" s="624"/>
      <c r="CV42" s="624"/>
      <c r="CW42" s="624"/>
      <c r="CX42" s="624"/>
      <c r="CY42" s="625"/>
      <c r="CZ42" s="657">
        <v>6.6</v>
      </c>
      <c r="DA42" s="706"/>
      <c r="DB42" s="706"/>
      <c r="DC42" s="707"/>
      <c r="DD42" s="632">
        <v>669633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95300</v>
      </c>
      <c r="CS43" s="655"/>
      <c r="CT43" s="655"/>
      <c r="CU43" s="655"/>
      <c r="CV43" s="655"/>
      <c r="CW43" s="655"/>
      <c r="CX43" s="655"/>
      <c r="CY43" s="656"/>
      <c r="CZ43" s="657">
        <v>0.5</v>
      </c>
      <c r="DA43" s="658"/>
      <c r="DB43" s="658"/>
      <c r="DC43" s="659"/>
      <c r="DD43" s="632">
        <v>95300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1398409</v>
      </c>
      <c r="CS44" s="624"/>
      <c r="CT44" s="624"/>
      <c r="CU44" s="624"/>
      <c r="CV44" s="624"/>
      <c r="CW44" s="624"/>
      <c r="CX44" s="624"/>
      <c r="CY44" s="625"/>
      <c r="CZ44" s="657">
        <v>6.6</v>
      </c>
      <c r="DA44" s="706"/>
      <c r="DB44" s="706"/>
      <c r="DC44" s="707"/>
      <c r="DD44" s="632">
        <v>669633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214419</v>
      </c>
      <c r="CS45" s="655"/>
      <c r="CT45" s="655"/>
      <c r="CU45" s="655"/>
      <c r="CV45" s="655"/>
      <c r="CW45" s="655"/>
      <c r="CX45" s="655"/>
      <c r="CY45" s="656"/>
      <c r="CZ45" s="657">
        <v>1</v>
      </c>
      <c r="DA45" s="658"/>
      <c r="DB45" s="658"/>
      <c r="DC45" s="659"/>
      <c r="DD45" s="632">
        <v>15606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1183990</v>
      </c>
      <c r="CS46" s="624"/>
      <c r="CT46" s="624"/>
      <c r="CU46" s="624"/>
      <c r="CV46" s="624"/>
      <c r="CW46" s="624"/>
      <c r="CX46" s="624"/>
      <c r="CY46" s="625"/>
      <c r="CZ46" s="657">
        <v>5.6</v>
      </c>
      <c r="DA46" s="706"/>
      <c r="DB46" s="706"/>
      <c r="DC46" s="707"/>
      <c r="DD46" s="632">
        <v>654027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t="s">
        <v>119</v>
      </c>
      <c r="CS47" s="655"/>
      <c r="CT47" s="655"/>
      <c r="CU47" s="655"/>
      <c r="CV47" s="655"/>
      <c r="CW47" s="655"/>
      <c r="CX47" s="655"/>
      <c r="CY47" s="656"/>
      <c r="CZ47" s="657" t="s">
        <v>119</v>
      </c>
      <c r="DA47" s="658"/>
      <c r="DB47" s="658"/>
      <c r="DC47" s="659"/>
      <c r="DD47" s="632" t="s">
        <v>119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21053413</v>
      </c>
      <c r="CS49" s="691"/>
      <c r="CT49" s="691"/>
      <c r="CU49" s="691"/>
      <c r="CV49" s="691"/>
      <c r="CW49" s="691"/>
      <c r="CX49" s="691"/>
      <c r="CY49" s="718"/>
      <c r="CZ49" s="719">
        <v>100</v>
      </c>
      <c r="DA49" s="720"/>
      <c r="DB49" s="720"/>
      <c r="DC49" s="721"/>
      <c r="DD49" s="722">
        <v>15338792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21830</v>
      </c>
      <c r="R7" s="753"/>
      <c r="S7" s="753"/>
      <c r="T7" s="753"/>
      <c r="U7" s="753"/>
      <c r="V7" s="753">
        <v>21012</v>
      </c>
      <c r="W7" s="753"/>
      <c r="X7" s="753"/>
      <c r="Y7" s="753"/>
      <c r="Z7" s="753"/>
      <c r="AA7" s="753">
        <v>819</v>
      </c>
      <c r="AB7" s="753"/>
      <c r="AC7" s="753"/>
      <c r="AD7" s="753"/>
      <c r="AE7" s="754"/>
      <c r="AF7" s="755">
        <v>753</v>
      </c>
      <c r="AG7" s="756"/>
      <c r="AH7" s="756"/>
      <c r="AI7" s="756"/>
      <c r="AJ7" s="757"/>
      <c r="AK7" s="792">
        <v>1233</v>
      </c>
      <c r="AL7" s="793"/>
      <c r="AM7" s="793"/>
      <c r="AN7" s="793"/>
      <c r="AO7" s="793"/>
      <c r="AP7" s="793">
        <v>16759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542</v>
      </c>
      <c r="BT7" s="797"/>
      <c r="BU7" s="797"/>
      <c r="BV7" s="797"/>
      <c r="BW7" s="797"/>
      <c r="BX7" s="797"/>
      <c r="BY7" s="797"/>
      <c r="BZ7" s="797"/>
      <c r="CA7" s="797"/>
      <c r="CB7" s="797"/>
      <c r="CC7" s="797"/>
      <c r="CD7" s="797"/>
      <c r="CE7" s="797"/>
      <c r="CF7" s="797"/>
      <c r="CG7" s="798"/>
      <c r="CH7" s="789">
        <v>0</v>
      </c>
      <c r="CI7" s="790"/>
      <c r="CJ7" s="790"/>
      <c r="CK7" s="790"/>
      <c r="CL7" s="791"/>
      <c r="CM7" s="789">
        <v>56</v>
      </c>
      <c r="CN7" s="790"/>
      <c r="CO7" s="790"/>
      <c r="CP7" s="790"/>
      <c r="CQ7" s="791"/>
      <c r="CR7" s="789">
        <v>1</v>
      </c>
      <c r="CS7" s="790"/>
      <c r="CT7" s="790"/>
      <c r="CU7" s="790"/>
      <c r="CV7" s="791"/>
      <c r="CW7" s="789" t="s">
        <v>546</v>
      </c>
      <c r="CX7" s="790"/>
      <c r="CY7" s="790"/>
      <c r="CZ7" s="790"/>
      <c r="DA7" s="791"/>
      <c r="DB7" s="789" t="s">
        <v>546</v>
      </c>
      <c r="DC7" s="790"/>
      <c r="DD7" s="790"/>
      <c r="DE7" s="790"/>
      <c r="DF7" s="791"/>
      <c r="DG7" s="789" t="s">
        <v>546</v>
      </c>
      <c r="DH7" s="790"/>
      <c r="DI7" s="790"/>
      <c r="DJ7" s="790"/>
      <c r="DK7" s="791"/>
      <c r="DL7" s="789" t="s">
        <v>546</v>
      </c>
      <c r="DM7" s="790"/>
      <c r="DN7" s="790"/>
      <c r="DO7" s="790"/>
      <c r="DP7" s="791"/>
      <c r="DQ7" s="789" t="s">
        <v>546</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293</v>
      </c>
      <c r="R8" s="777"/>
      <c r="S8" s="777"/>
      <c r="T8" s="777"/>
      <c r="U8" s="777"/>
      <c r="V8" s="777">
        <v>229</v>
      </c>
      <c r="W8" s="777"/>
      <c r="X8" s="777"/>
      <c r="Y8" s="777"/>
      <c r="Z8" s="777"/>
      <c r="AA8" s="777">
        <v>64</v>
      </c>
      <c r="AB8" s="777"/>
      <c r="AC8" s="777"/>
      <c r="AD8" s="777"/>
      <c r="AE8" s="778"/>
      <c r="AF8" s="779">
        <v>26</v>
      </c>
      <c r="AG8" s="780"/>
      <c r="AH8" s="780"/>
      <c r="AI8" s="780"/>
      <c r="AJ8" s="781"/>
      <c r="AK8" s="782">
        <v>242</v>
      </c>
      <c r="AL8" s="783"/>
      <c r="AM8" s="783"/>
      <c r="AN8" s="783"/>
      <c r="AO8" s="783"/>
      <c r="AP8" s="783">
        <v>237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364</v>
      </c>
      <c r="C9" s="774"/>
      <c r="D9" s="774"/>
      <c r="E9" s="774"/>
      <c r="F9" s="774"/>
      <c r="G9" s="774"/>
      <c r="H9" s="774"/>
      <c r="I9" s="774"/>
      <c r="J9" s="774"/>
      <c r="K9" s="774"/>
      <c r="L9" s="774"/>
      <c r="M9" s="774"/>
      <c r="N9" s="774"/>
      <c r="O9" s="774"/>
      <c r="P9" s="775"/>
      <c r="Q9" s="776">
        <v>283</v>
      </c>
      <c r="R9" s="777"/>
      <c r="S9" s="777"/>
      <c r="T9" s="777"/>
      <c r="U9" s="777"/>
      <c r="V9" s="777">
        <v>256</v>
      </c>
      <c r="W9" s="777"/>
      <c r="X9" s="777"/>
      <c r="Y9" s="777"/>
      <c r="Z9" s="777"/>
      <c r="AA9" s="777">
        <v>28</v>
      </c>
      <c r="AB9" s="777"/>
      <c r="AC9" s="777"/>
      <c r="AD9" s="777"/>
      <c r="AE9" s="778"/>
      <c r="AF9" s="779">
        <v>26</v>
      </c>
      <c r="AG9" s="780"/>
      <c r="AH9" s="780"/>
      <c r="AI9" s="780"/>
      <c r="AJ9" s="781"/>
      <c r="AK9" s="782">
        <v>182</v>
      </c>
      <c r="AL9" s="783"/>
      <c r="AM9" s="783"/>
      <c r="AN9" s="783"/>
      <c r="AO9" s="783"/>
      <c r="AP9" s="783">
        <v>1323</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366</v>
      </c>
      <c r="B23" s="808" t="s">
        <v>367</v>
      </c>
      <c r="C23" s="809"/>
      <c r="D23" s="809"/>
      <c r="E23" s="809"/>
      <c r="F23" s="809"/>
      <c r="G23" s="809"/>
      <c r="H23" s="809"/>
      <c r="I23" s="809"/>
      <c r="J23" s="809"/>
      <c r="K23" s="809"/>
      <c r="L23" s="809"/>
      <c r="M23" s="809"/>
      <c r="N23" s="809"/>
      <c r="O23" s="809"/>
      <c r="P23" s="810"/>
      <c r="Q23" s="811">
        <v>21983</v>
      </c>
      <c r="R23" s="812"/>
      <c r="S23" s="812"/>
      <c r="T23" s="812"/>
      <c r="U23" s="812"/>
      <c r="V23" s="812">
        <v>21072</v>
      </c>
      <c r="W23" s="812"/>
      <c r="X23" s="812"/>
      <c r="Y23" s="812"/>
      <c r="Z23" s="812"/>
      <c r="AA23" s="812">
        <v>910</v>
      </c>
      <c r="AB23" s="812"/>
      <c r="AC23" s="812"/>
      <c r="AD23" s="812"/>
      <c r="AE23" s="813"/>
      <c r="AF23" s="814">
        <v>804</v>
      </c>
      <c r="AG23" s="812"/>
      <c r="AH23" s="812"/>
      <c r="AI23" s="812"/>
      <c r="AJ23" s="815"/>
      <c r="AK23" s="816"/>
      <c r="AL23" s="817"/>
      <c r="AM23" s="817"/>
      <c r="AN23" s="817"/>
      <c r="AO23" s="817"/>
      <c r="AP23" s="812">
        <v>18319</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v>9055</v>
      </c>
      <c r="R28" s="841"/>
      <c r="S28" s="841"/>
      <c r="T28" s="841"/>
      <c r="U28" s="841"/>
      <c r="V28" s="841">
        <v>8828</v>
      </c>
      <c r="W28" s="841"/>
      <c r="X28" s="841"/>
      <c r="Y28" s="841"/>
      <c r="Z28" s="841"/>
      <c r="AA28" s="841">
        <v>227</v>
      </c>
      <c r="AB28" s="841"/>
      <c r="AC28" s="841"/>
      <c r="AD28" s="841"/>
      <c r="AE28" s="842"/>
      <c r="AF28" s="843">
        <v>227</v>
      </c>
      <c r="AG28" s="841"/>
      <c r="AH28" s="841"/>
      <c r="AI28" s="841"/>
      <c r="AJ28" s="844"/>
      <c r="AK28" s="845">
        <v>759</v>
      </c>
      <c r="AL28" s="836"/>
      <c r="AM28" s="836"/>
      <c r="AN28" s="836"/>
      <c r="AO28" s="836"/>
      <c r="AP28" s="836" t="s">
        <v>546</v>
      </c>
      <c r="AQ28" s="836"/>
      <c r="AR28" s="836"/>
      <c r="AS28" s="836"/>
      <c r="AT28" s="836"/>
      <c r="AU28" s="836" t="s">
        <v>547</v>
      </c>
      <c r="AV28" s="836"/>
      <c r="AW28" s="836"/>
      <c r="AX28" s="836"/>
      <c r="AY28" s="836"/>
      <c r="AZ28" s="837" t="s">
        <v>546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546</v>
      </c>
      <c r="R29" s="777"/>
      <c r="S29" s="777"/>
      <c r="T29" s="777"/>
      <c r="U29" s="777"/>
      <c r="V29" s="777">
        <v>544</v>
      </c>
      <c r="W29" s="777"/>
      <c r="X29" s="777"/>
      <c r="Y29" s="777"/>
      <c r="Z29" s="777"/>
      <c r="AA29" s="777">
        <v>2</v>
      </c>
      <c r="AB29" s="777"/>
      <c r="AC29" s="777"/>
      <c r="AD29" s="777"/>
      <c r="AE29" s="778"/>
      <c r="AF29" s="779">
        <v>2</v>
      </c>
      <c r="AG29" s="780"/>
      <c r="AH29" s="780"/>
      <c r="AI29" s="780"/>
      <c r="AJ29" s="781"/>
      <c r="AK29" s="848">
        <v>77</v>
      </c>
      <c r="AL29" s="849"/>
      <c r="AM29" s="849"/>
      <c r="AN29" s="849"/>
      <c r="AO29" s="849"/>
      <c r="AP29" s="849" t="s">
        <v>546</v>
      </c>
      <c r="AQ29" s="849"/>
      <c r="AR29" s="849"/>
      <c r="AS29" s="849"/>
      <c r="AT29" s="849"/>
      <c r="AU29" s="849" t="s">
        <v>546</v>
      </c>
      <c r="AV29" s="849"/>
      <c r="AW29" s="849"/>
      <c r="AX29" s="849"/>
      <c r="AY29" s="849"/>
      <c r="AZ29" s="850" t="s">
        <v>548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3319</v>
      </c>
      <c r="R30" s="777"/>
      <c r="S30" s="777"/>
      <c r="T30" s="777"/>
      <c r="U30" s="777"/>
      <c r="V30" s="777">
        <v>3134</v>
      </c>
      <c r="W30" s="777"/>
      <c r="X30" s="777"/>
      <c r="Y30" s="777"/>
      <c r="Z30" s="777"/>
      <c r="AA30" s="777">
        <v>185</v>
      </c>
      <c r="AB30" s="777"/>
      <c r="AC30" s="777"/>
      <c r="AD30" s="777"/>
      <c r="AE30" s="778"/>
      <c r="AF30" s="779">
        <v>185</v>
      </c>
      <c r="AG30" s="780"/>
      <c r="AH30" s="780"/>
      <c r="AI30" s="780"/>
      <c r="AJ30" s="781"/>
      <c r="AK30" s="848">
        <v>452</v>
      </c>
      <c r="AL30" s="849"/>
      <c r="AM30" s="849"/>
      <c r="AN30" s="849"/>
      <c r="AO30" s="849"/>
      <c r="AP30" s="849" t="s">
        <v>546</v>
      </c>
      <c r="AQ30" s="849"/>
      <c r="AR30" s="849"/>
      <c r="AS30" s="849"/>
      <c r="AT30" s="849"/>
      <c r="AU30" s="849" t="s">
        <v>546</v>
      </c>
      <c r="AV30" s="849"/>
      <c r="AW30" s="849"/>
      <c r="AX30" s="849"/>
      <c r="AY30" s="849"/>
      <c r="AZ30" s="850" t="s">
        <v>546</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c r="C31" s="774"/>
      <c r="D31" s="774"/>
      <c r="E31" s="774"/>
      <c r="F31" s="774"/>
      <c r="G31" s="774"/>
      <c r="H31" s="774"/>
      <c r="I31" s="774"/>
      <c r="J31" s="774"/>
      <c r="K31" s="774"/>
      <c r="L31" s="774"/>
      <c r="M31" s="774"/>
      <c r="N31" s="774"/>
      <c r="O31" s="774"/>
      <c r="P31" s="775"/>
      <c r="Q31" s="776"/>
      <c r="R31" s="777"/>
      <c r="S31" s="777"/>
      <c r="T31" s="777"/>
      <c r="U31" s="777"/>
      <c r="V31" s="777"/>
      <c r="W31" s="777"/>
      <c r="X31" s="777"/>
      <c r="Y31" s="777"/>
      <c r="Z31" s="777"/>
      <c r="AA31" s="777"/>
      <c r="AB31" s="777"/>
      <c r="AC31" s="777"/>
      <c r="AD31" s="777"/>
      <c r="AE31" s="778"/>
      <c r="AF31" s="779"/>
      <c r="AG31" s="780"/>
      <c r="AH31" s="780"/>
      <c r="AI31" s="780"/>
      <c r="AJ31" s="781"/>
      <c r="AK31" s="848"/>
      <c r="AL31" s="849"/>
      <c r="AM31" s="849"/>
      <c r="AN31" s="849"/>
      <c r="AO31" s="849"/>
      <c r="AP31" s="849"/>
      <c r="AQ31" s="849"/>
      <c r="AR31" s="849"/>
      <c r="AS31" s="849"/>
      <c r="AT31" s="849"/>
      <c r="AU31" s="849"/>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366</v>
      </c>
      <c r="B63" s="808" t="s">
        <v>382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414</v>
      </c>
      <c r="AG63" s="860"/>
      <c r="AH63" s="860"/>
      <c r="AI63" s="860"/>
      <c r="AJ63" s="861"/>
      <c r="AK63" s="862"/>
      <c r="AL63" s="857"/>
      <c r="AM63" s="857"/>
      <c r="AN63" s="857"/>
      <c r="AO63" s="857"/>
      <c r="AP63" s="860" t="s">
        <v>549</v>
      </c>
      <c r="AQ63" s="860"/>
      <c r="AR63" s="860"/>
      <c r="AS63" s="860"/>
      <c r="AT63" s="860"/>
      <c r="AU63" s="860" t="s">
        <v>549</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384</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385</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530</v>
      </c>
      <c r="C68" s="888"/>
      <c r="D68" s="888"/>
      <c r="E68" s="888"/>
      <c r="F68" s="888"/>
      <c r="G68" s="888"/>
      <c r="H68" s="888"/>
      <c r="I68" s="888"/>
      <c r="J68" s="888"/>
      <c r="K68" s="888"/>
      <c r="L68" s="888"/>
      <c r="M68" s="888"/>
      <c r="N68" s="888"/>
      <c r="O68" s="888"/>
      <c r="P68" s="889"/>
      <c r="Q68" s="890">
        <v>3209</v>
      </c>
      <c r="R68" s="884"/>
      <c r="S68" s="884"/>
      <c r="T68" s="884"/>
      <c r="U68" s="884"/>
      <c r="V68" s="884">
        <v>2804</v>
      </c>
      <c r="W68" s="884"/>
      <c r="X68" s="884"/>
      <c r="Y68" s="884"/>
      <c r="Z68" s="884"/>
      <c r="AA68" s="884">
        <v>405</v>
      </c>
      <c r="AB68" s="884"/>
      <c r="AC68" s="884"/>
      <c r="AD68" s="884"/>
      <c r="AE68" s="884"/>
      <c r="AF68" s="884">
        <v>5269</v>
      </c>
      <c r="AG68" s="884"/>
      <c r="AH68" s="884"/>
      <c r="AI68" s="884"/>
      <c r="AJ68" s="884"/>
      <c r="AK68" s="884">
        <v>23</v>
      </c>
      <c r="AL68" s="884"/>
      <c r="AM68" s="884"/>
      <c r="AN68" s="884"/>
      <c r="AO68" s="884"/>
      <c r="AP68" s="884" t="s">
        <v>546</v>
      </c>
      <c r="AQ68" s="884"/>
      <c r="AR68" s="884"/>
      <c r="AS68" s="884"/>
      <c r="AT68" s="884"/>
      <c r="AU68" s="884" t="s">
        <v>546</v>
      </c>
      <c r="AV68" s="884"/>
      <c r="AW68" s="884"/>
      <c r="AX68" s="884"/>
      <c r="AY68" s="884"/>
      <c r="AZ68" s="885" t="s">
        <v>539</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531</v>
      </c>
      <c r="C69" s="892"/>
      <c r="D69" s="892"/>
      <c r="E69" s="892"/>
      <c r="F69" s="892"/>
      <c r="G69" s="892"/>
      <c r="H69" s="892"/>
      <c r="I69" s="892"/>
      <c r="J69" s="892"/>
      <c r="K69" s="892"/>
      <c r="L69" s="892"/>
      <c r="M69" s="892"/>
      <c r="N69" s="892"/>
      <c r="O69" s="892"/>
      <c r="P69" s="893"/>
      <c r="Q69" s="894">
        <v>4708</v>
      </c>
      <c r="R69" s="849"/>
      <c r="S69" s="849"/>
      <c r="T69" s="849"/>
      <c r="U69" s="849"/>
      <c r="V69" s="849">
        <v>4550</v>
      </c>
      <c r="W69" s="849"/>
      <c r="X69" s="849"/>
      <c r="Y69" s="849"/>
      <c r="Z69" s="849"/>
      <c r="AA69" s="849">
        <v>158</v>
      </c>
      <c r="AB69" s="849"/>
      <c r="AC69" s="849"/>
      <c r="AD69" s="849"/>
      <c r="AE69" s="849"/>
      <c r="AF69" s="849">
        <v>115</v>
      </c>
      <c r="AG69" s="849"/>
      <c r="AH69" s="849"/>
      <c r="AI69" s="849"/>
      <c r="AJ69" s="849"/>
      <c r="AK69" s="849" t="s">
        <v>549</v>
      </c>
      <c r="AL69" s="849"/>
      <c r="AM69" s="849"/>
      <c r="AN69" s="849"/>
      <c r="AO69" s="849"/>
      <c r="AP69" s="849">
        <v>14194</v>
      </c>
      <c r="AQ69" s="849"/>
      <c r="AR69" s="849"/>
      <c r="AS69" s="849"/>
      <c r="AT69" s="849"/>
      <c r="AU69" s="849">
        <v>4045</v>
      </c>
      <c r="AV69" s="849"/>
      <c r="AW69" s="849"/>
      <c r="AX69" s="849"/>
      <c r="AY69" s="849"/>
      <c r="AZ69" s="895" t="s">
        <v>540</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531</v>
      </c>
      <c r="C70" s="892"/>
      <c r="D70" s="892"/>
      <c r="E70" s="892"/>
      <c r="F70" s="892"/>
      <c r="G70" s="892"/>
      <c r="H70" s="892"/>
      <c r="I70" s="892"/>
      <c r="J70" s="892"/>
      <c r="K70" s="892"/>
      <c r="L70" s="892"/>
      <c r="M70" s="892"/>
      <c r="N70" s="892"/>
      <c r="O70" s="892"/>
      <c r="P70" s="893"/>
      <c r="Q70" s="894">
        <v>104</v>
      </c>
      <c r="R70" s="849"/>
      <c r="S70" s="849"/>
      <c r="T70" s="849"/>
      <c r="U70" s="849"/>
      <c r="V70" s="849">
        <v>99</v>
      </c>
      <c r="W70" s="849"/>
      <c r="X70" s="849"/>
      <c r="Y70" s="849"/>
      <c r="Z70" s="849"/>
      <c r="AA70" s="849">
        <v>5</v>
      </c>
      <c r="AB70" s="849"/>
      <c r="AC70" s="849"/>
      <c r="AD70" s="849"/>
      <c r="AE70" s="849"/>
      <c r="AF70" s="849">
        <v>5</v>
      </c>
      <c r="AG70" s="849"/>
      <c r="AH70" s="849"/>
      <c r="AI70" s="849"/>
      <c r="AJ70" s="849"/>
      <c r="AK70" s="849" t="s">
        <v>546</v>
      </c>
      <c r="AL70" s="849"/>
      <c r="AM70" s="849"/>
      <c r="AN70" s="849"/>
      <c r="AO70" s="849"/>
      <c r="AP70" s="849">
        <v>147</v>
      </c>
      <c r="AQ70" s="849"/>
      <c r="AR70" s="849"/>
      <c r="AS70" s="849"/>
      <c r="AT70" s="849"/>
      <c r="AU70" s="849">
        <v>42</v>
      </c>
      <c r="AV70" s="849"/>
      <c r="AW70" s="849"/>
      <c r="AX70" s="849"/>
      <c r="AY70" s="849"/>
      <c r="AZ70" s="895" t="s">
        <v>541</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532</v>
      </c>
      <c r="C71" s="892"/>
      <c r="D71" s="892"/>
      <c r="E71" s="892"/>
      <c r="F71" s="892"/>
      <c r="G71" s="892"/>
      <c r="H71" s="892"/>
      <c r="I71" s="892"/>
      <c r="J71" s="892"/>
      <c r="K71" s="892"/>
      <c r="L71" s="892"/>
      <c r="M71" s="892"/>
      <c r="N71" s="892"/>
      <c r="O71" s="892"/>
      <c r="P71" s="893"/>
      <c r="Q71" s="894">
        <v>2738</v>
      </c>
      <c r="R71" s="849"/>
      <c r="S71" s="849"/>
      <c r="T71" s="849"/>
      <c r="U71" s="849"/>
      <c r="V71" s="849">
        <v>2623</v>
      </c>
      <c r="W71" s="849"/>
      <c r="X71" s="849"/>
      <c r="Y71" s="849"/>
      <c r="Z71" s="849"/>
      <c r="AA71" s="849">
        <v>114</v>
      </c>
      <c r="AB71" s="849"/>
      <c r="AC71" s="849"/>
      <c r="AD71" s="849"/>
      <c r="AE71" s="849"/>
      <c r="AF71" s="849">
        <v>114</v>
      </c>
      <c r="AG71" s="849"/>
      <c r="AH71" s="849"/>
      <c r="AI71" s="849"/>
      <c r="AJ71" s="849"/>
      <c r="AK71" s="849" t="s">
        <v>546</v>
      </c>
      <c r="AL71" s="849"/>
      <c r="AM71" s="849"/>
      <c r="AN71" s="849"/>
      <c r="AO71" s="849"/>
      <c r="AP71" s="849">
        <v>595</v>
      </c>
      <c r="AQ71" s="849"/>
      <c r="AR71" s="849"/>
      <c r="AS71" s="849"/>
      <c r="AT71" s="849"/>
      <c r="AU71" s="849">
        <v>224</v>
      </c>
      <c r="AV71" s="849"/>
      <c r="AW71" s="849"/>
      <c r="AX71" s="849"/>
      <c r="AY71" s="849"/>
      <c r="AZ71" s="895" t="s">
        <v>541</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533</v>
      </c>
      <c r="C72" s="892"/>
      <c r="D72" s="892"/>
      <c r="E72" s="892"/>
      <c r="F72" s="892"/>
      <c r="G72" s="892"/>
      <c r="H72" s="892"/>
      <c r="I72" s="892"/>
      <c r="J72" s="892"/>
      <c r="K72" s="892"/>
      <c r="L72" s="892"/>
      <c r="M72" s="892"/>
      <c r="N72" s="892"/>
      <c r="O72" s="892"/>
      <c r="P72" s="893"/>
      <c r="Q72" s="894">
        <v>424</v>
      </c>
      <c r="R72" s="849"/>
      <c r="S72" s="849"/>
      <c r="T72" s="849"/>
      <c r="U72" s="849"/>
      <c r="V72" s="849">
        <v>379</v>
      </c>
      <c r="W72" s="849"/>
      <c r="X72" s="849"/>
      <c r="Y72" s="849"/>
      <c r="Z72" s="849"/>
      <c r="AA72" s="849">
        <v>45</v>
      </c>
      <c r="AB72" s="849"/>
      <c r="AC72" s="849"/>
      <c r="AD72" s="849"/>
      <c r="AE72" s="849"/>
      <c r="AF72" s="849">
        <v>45</v>
      </c>
      <c r="AG72" s="849"/>
      <c r="AH72" s="849"/>
      <c r="AI72" s="849"/>
      <c r="AJ72" s="849"/>
      <c r="AK72" s="849">
        <v>66</v>
      </c>
      <c r="AL72" s="849"/>
      <c r="AM72" s="849"/>
      <c r="AN72" s="849"/>
      <c r="AO72" s="849"/>
      <c r="AP72" s="849">
        <v>60</v>
      </c>
      <c r="AQ72" s="849"/>
      <c r="AR72" s="849"/>
      <c r="AS72" s="849"/>
      <c r="AT72" s="849"/>
      <c r="AU72" s="849">
        <v>12</v>
      </c>
      <c r="AV72" s="849"/>
      <c r="AW72" s="849"/>
      <c r="AX72" s="849"/>
      <c r="AY72" s="849"/>
      <c r="AZ72" s="895" t="s">
        <v>541</v>
      </c>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534</v>
      </c>
      <c r="C73" s="892"/>
      <c r="D73" s="892"/>
      <c r="E73" s="892"/>
      <c r="F73" s="892"/>
      <c r="G73" s="892"/>
      <c r="H73" s="892"/>
      <c r="I73" s="892"/>
      <c r="J73" s="892"/>
      <c r="K73" s="892"/>
      <c r="L73" s="892"/>
      <c r="M73" s="892"/>
      <c r="N73" s="892"/>
      <c r="O73" s="892"/>
      <c r="P73" s="893"/>
      <c r="Q73" s="894">
        <v>2564</v>
      </c>
      <c r="R73" s="849"/>
      <c r="S73" s="849"/>
      <c r="T73" s="849"/>
      <c r="U73" s="849"/>
      <c r="V73" s="849">
        <v>2443</v>
      </c>
      <c r="W73" s="849"/>
      <c r="X73" s="849"/>
      <c r="Y73" s="849"/>
      <c r="Z73" s="849"/>
      <c r="AA73" s="849">
        <v>121</v>
      </c>
      <c r="AB73" s="849"/>
      <c r="AC73" s="849"/>
      <c r="AD73" s="849"/>
      <c r="AE73" s="849"/>
      <c r="AF73" s="849">
        <v>111</v>
      </c>
      <c r="AG73" s="849"/>
      <c r="AH73" s="849"/>
      <c r="AI73" s="849"/>
      <c r="AJ73" s="849"/>
      <c r="AK73" s="849">
        <v>32</v>
      </c>
      <c r="AL73" s="849"/>
      <c r="AM73" s="849"/>
      <c r="AN73" s="849"/>
      <c r="AO73" s="849"/>
      <c r="AP73" s="849">
        <v>631</v>
      </c>
      <c r="AQ73" s="849"/>
      <c r="AR73" s="849"/>
      <c r="AS73" s="849"/>
      <c r="AT73" s="849"/>
      <c r="AU73" s="849">
        <v>303</v>
      </c>
      <c r="AV73" s="849"/>
      <c r="AW73" s="849"/>
      <c r="AX73" s="849"/>
      <c r="AY73" s="849"/>
      <c r="AZ73" s="895" t="s">
        <v>541</v>
      </c>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535</v>
      </c>
      <c r="C74" s="892"/>
      <c r="D74" s="892"/>
      <c r="E74" s="892"/>
      <c r="F74" s="892"/>
      <c r="G74" s="892"/>
      <c r="H74" s="892"/>
      <c r="I74" s="892"/>
      <c r="J74" s="892"/>
      <c r="K74" s="892"/>
      <c r="L74" s="892"/>
      <c r="M74" s="892"/>
      <c r="N74" s="892"/>
      <c r="O74" s="892"/>
      <c r="P74" s="893"/>
      <c r="Q74" s="894">
        <v>534</v>
      </c>
      <c r="R74" s="849"/>
      <c r="S74" s="849"/>
      <c r="T74" s="849"/>
      <c r="U74" s="849"/>
      <c r="V74" s="849">
        <v>513</v>
      </c>
      <c r="W74" s="849"/>
      <c r="X74" s="849"/>
      <c r="Y74" s="849"/>
      <c r="Z74" s="849"/>
      <c r="AA74" s="849">
        <v>20</v>
      </c>
      <c r="AB74" s="849"/>
      <c r="AC74" s="849"/>
      <c r="AD74" s="849"/>
      <c r="AE74" s="849"/>
      <c r="AF74" s="849">
        <v>20</v>
      </c>
      <c r="AG74" s="849"/>
      <c r="AH74" s="849"/>
      <c r="AI74" s="849"/>
      <c r="AJ74" s="849"/>
      <c r="AK74" s="849">
        <v>10</v>
      </c>
      <c r="AL74" s="849"/>
      <c r="AM74" s="849"/>
      <c r="AN74" s="849"/>
      <c r="AO74" s="849"/>
      <c r="AP74" s="849" t="s">
        <v>546</v>
      </c>
      <c r="AQ74" s="849"/>
      <c r="AR74" s="849"/>
      <c r="AS74" s="849"/>
      <c r="AT74" s="849"/>
      <c r="AU74" s="849" t="s">
        <v>546</v>
      </c>
      <c r="AV74" s="849"/>
      <c r="AW74" s="849"/>
      <c r="AX74" s="849"/>
      <c r="AY74" s="849"/>
      <c r="AZ74" s="895" t="s">
        <v>541</v>
      </c>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536</v>
      </c>
      <c r="C75" s="892"/>
      <c r="D75" s="892"/>
      <c r="E75" s="892"/>
      <c r="F75" s="892"/>
      <c r="G75" s="892"/>
      <c r="H75" s="892"/>
      <c r="I75" s="892"/>
      <c r="J75" s="892"/>
      <c r="K75" s="892"/>
      <c r="L75" s="892"/>
      <c r="M75" s="892"/>
      <c r="N75" s="892"/>
      <c r="O75" s="892"/>
      <c r="P75" s="893"/>
      <c r="Q75" s="897">
        <v>1476</v>
      </c>
      <c r="R75" s="898"/>
      <c r="S75" s="898"/>
      <c r="T75" s="898"/>
      <c r="U75" s="848"/>
      <c r="V75" s="899">
        <v>1442</v>
      </c>
      <c r="W75" s="898"/>
      <c r="X75" s="898"/>
      <c r="Y75" s="898"/>
      <c r="Z75" s="848"/>
      <c r="AA75" s="899">
        <v>35</v>
      </c>
      <c r="AB75" s="898"/>
      <c r="AC75" s="898"/>
      <c r="AD75" s="898"/>
      <c r="AE75" s="848"/>
      <c r="AF75" s="899">
        <v>35</v>
      </c>
      <c r="AG75" s="898"/>
      <c r="AH75" s="898"/>
      <c r="AI75" s="898"/>
      <c r="AJ75" s="848"/>
      <c r="AK75" s="899" t="s">
        <v>475</v>
      </c>
      <c r="AL75" s="898"/>
      <c r="AM75" s="898"/>
      <c r="AN75" s="898"/>
      <c r="AO75" s="848"/>
      <c r="AP75" s="899" t="s">
        <v>475</v>
      </c>
      <c r="AQ75" s="898"/>
      <c r="AR75" s="898"/>
      <c r="AS75" s="898"/>
      <c r="AT75" s="848"/>
      <c r="AU75" s="899" t="s">
        <v>475</v>
      </c>
      <c r="AV75" s="898"/>
      <c r="AW75" s="898"/>
      <c r="AX75" s="898"/>
      <c r="AY75" s="848"/>
      <c r="AZ75" s="895" t="s">
        <v>543</v>
      </c>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536</v>
      </c>
      <c r="C76" s="892"/>
      <c r="D76" s="892"/>
      <c r="E76" s="892"/>
      <c r="F76" s="892"/>
      <c r="G76" s="892"/>
      <c r="H76" s="892"/>
      <c r="I76" s="892"/>
      <c r="J76" s="892"/>
      <c r="K76" s="892"/>
      <c r="L76" s="892"/>
      <c r="M76" s="892"/>
      <c r="N76" s="892"/>
      <c r="O76" s="892"/>
      <c r="P76" s="893"/>
      <c r="Q76" s="897">
        <v>634650</v>
      </c>
      <c r="R76" s="898"/>
      <c r="S76" s="898"/>
      <c r="T76" s="898"/>
      <c r="U76" s="848"/>
      <c r="V76" s="899">
        <v>617408</v>
      </c>
      <c r="W76" s="898"/>
      <c r="X76" s="898"/>
      <c r="Y76" s="898"/>
      <c r="Z76" s="848"/>
      <c r="AA76" s="899">
        <v>17242</v>
      </c>
      <c r="AB76" s="898"/>
      <c r="AC76" s="898"/>
      <c r="AD76" s="898"/>
      <c r="AE76" s="848"/>
      <c r="AF76" s="899">
        <v>17242</v>
      </c>
      <c r="AG76" s="898"/>
      <c r="AH76" s="898"/>
      <c r="AI76" s="898"/>
      <c r="AJ76" s="848"/>
      <c r="AK76" s="899">
        <v>5814</v>
      </c>
      <c r="AL76" s="898"/>
      <c r="AM76" s="898"/>
      <c r="AN76" s="898"/>
      <c r="AO76" s="848"/>
      <c r="AP76" s="899" t="s">
        <v>475</v>
      </c>
      <c r="AQ76" s="898"/>
      <c r="AR76" s="898"/>
      <c r="AS76" s="898"/>
      <c r="AT76" s="848"/>
      <c r="AU76" s="899" t="s">
        <v>475</v>
      </c>
      <c r="AV76" s="898"/>
      <c r="AW76" s="898"/>
      <c r="AX76" s="898"/>
      <c r="AY76" s="848"/>
      <c r="AZ76" s="895" t="s">
        <v>544</v>
      </c>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537</v>
      </c>
      <c r="C77" s="892"/>
      <c r="D77" s="892"/>
      <c r="E77" s="892"/>
      <c r="F77" s="892"/>
      <c r="G77" s="892"/>
      <c r="H77" s="892"/>
      <c r="I77" s="892"/>
      <c r="J77" s="892"/>
      <c r="K77" s="892"/>
      <c r="L77" s="892"/>
      <c r="M77" s="892"/>
      <c r="N77" s="892"/>
      <c r="O77" s="892"/>
      <c r="P77" s="893"/>
      <c r="Q77" s="897">
        <v>31982</v>
      </c>
      <c r="R77" s="898"/>
      <c r="S77" s="898"/>
      <c r="T77" s="898"/>
      <c r="U77" s="848"/>
      <c r="V77" s="899">
        <v>31890</v>
      </c>
      <c r="W77" s="898"/>
      <c r="X77" s="898"/>
      <c r="Y77" s="898"/>
      <c r="Z77" s="848"/>
      <c r="AA77" s="899">
        <v>92</v>
      </c>
      <c r="AB77" s="898"/>
      <c r="AC77" s="898"/>
      <c r="AD77" s="898"/>
      <c r="AE77" s="848"/>
      <c r="AF77" s="899">
        <v>92</v>
      </c>
      <c r="AG77" s="898"/>
      <c r="AH77" s="898"/>
      <c r="AI77" s="898"/>
      <c r="AJ77" s="848"/>
      <c r="AK77" s="899">
        <v>972</v>
      </c>
      <c r="AL77" s="898"/>
      <c r="AM77" s="898"/>
      <c r="AN77" s="898"/>
      <c r="AO77" s="848"/>
      <c r="AP77" s="899" t="s">
        <v>475</v>
      </c>
      <c r="AQ77" s="898"/>
      <c r="AR77" s="898"/>
      <c r="AS77" s="898"/>
      <c r="AT77" s="848"/>
      <c r="AU77" s="899" t="s">
        <v>475</v>
      </c>
      <c r="AV77" s="898"/>
      <c r="AW77" s="898"/>
      <c r="AX77" s="898"/>
      <c r="AY77" s="848"/>
      <c r="AZ77" s="895" t="s">
        <v>543</v>
      </c>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537</v>
      </c>
      <c r="C78" s="892"/>
      <c r="D78" s="892"/>
      <c r="E78" s="892"/>
      <c r="F78" s="892"/>
      <c r="G78" s="892"/>
      <c r="H78" s="892"/>
      <c r="I78" s="892"/>
      <c r="J78" s="892"/>
      <c r="K78" s="892"/>
      <c r="L78" s="892"/>
      <c r="M78" s="892"/>
      <c r="N78" s="892"/>
      <c r="O78" s="892"/>
      <c r="P78" s="893"/>
      <c r="Q78" s="894">
        <v>346</v>
      </c>
      <c r="R78" s="849"/>
      <c r="S78" s="849"/>
      <c r="T78" s="849"/>
      <c r="U78" s="849"/>
      <c r="V78" s="849">
        <v>170</v>
      </c>
      <c r="W78" s="849"/>
      <c r="X78" s="849"/>
      <c r="Y78" s="849"/>
      <c r="Z78" s="849"/>
      <c r="AA78" s="849">
        <v>176</v>
      </c>
      <c r="AB78" s="849"/>
      <c r="AC78" s="849"/>
      <c r="AD78" s="849"/>
      <c r="AE78" s="849"/>
      <c r="AF78" s="849">
        <v>176</v>
      </c>
      <c r="AG78" s="849"/>
      <c r="AH78" s="849"/>
      <c r="AI78" s="849"/>
      <c r="AJ78" s="849"/>
      <c r="AK78" s="849" t="s">
        <v>475</v>
      </c>
      <c r="AL78" s="849"/>
      <c r="AM78" s="849"/>
      <c r="AN78" s="849"/>
      <c r="AO78" s="849"/>
      <c r="AP78" s="849" t="s">
        <v>475</v>
      </c>
      <c r="AQ78" s="849"/>
      <c r="AR78" s="849"/>
      <c r="AS78" s="849"/>
      <c r="AT78" s="849"/>
      <c r="AU78" s="849" t="s">
        <v>475</v>
      </c>
      <c r="AV78" s="849"/>
      <c r="AW78" s="849"/>
      <c r="AX78" s="849"/>
      <c r="AY78" s="849"/>
      <c r="AZ78" s="895" t="s">
        <v>545</v>
      </c>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538</v>
      </c>
      <c r="C79" s="892"/>
      <c r="D79" s="892"/>
      <c r="E79" s="892"/>
      <c r="F79" s="892"/>
      <c r="G79" s="892"/>
      <c r="H79" s="892"/>
      <c r="I79" s="892"/>
      <c r="J79" s="892"/>
      <c r="K79" s="892"/>
      <c r="L79" s="892"/>
      <c r="M79" s="892"/>
      <c r="N79" s="892"/>
      <c r="O79" s="892"/>
      <c r="P79" s="893"/>
      <c r="Q79" s="894">
        <v>422</v>
      </c>
      <c r="R79" s="849"/>
      <c r="S79" s="849"/>
      <c r="T79" s="849"/>
      <c r="U79" s="849"/>
      <c r="V79" s="849">
        <v>404</v>
      </c>
      <c r="W79" s="849"/>
      <c r="X79" s="849"/>
      <c r="Y79" s="849"/>
      <c r="Z79" s="849"/>
      <c r="AA79" s="849">
        <v>17</v>
      </c>
      <c r="AB79" s="849"/>
      <c r="AC79" s="849"/>
      <c r="AD79" s="849"/>
      <c r="AE79" s="849"/>
      <c r="AF79" s="849">
        <v>17</v>
      </c>
      <c r="AG79" s="849"/>
      <c r="AH79" s="849"/>
      <c r="AI79" s="849"/>
      <c r="AJ79" s="849"/>
      <c r="AK79" s="849">
        <v>95</v>
      </c>
      <c r="AL79" s="849"/>
      <c r="AM79" s="849"/>
      <c r="AN79" s="849"/>
      <c r="AO79" s="849"/>
      <c r="AP79" s="849" t="s">
        <v>475</v>
      </c>
      <c r="AQ79" s="849"/>
      <c r="AR79" s="849"/>
      <c r="AS79" s="849"/>
      <c r="AT79" s="849"/>
      <c r="AU79" s="849" t="s">
        <v>475</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366</v>
      </c>
      <c r="B88" s="808" t="s">
        <v>386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23241</v>
      </c>
      <c r="AG88" s="860"/>
      <c r="AH88" s="860"/>
      <c r="AI88" s="860"/>
      <c r="AJ88" s="860"/>
      <c r="AK88" s="857"/>
      <c r="AL88" s="857"/>
      <c r="AM88" s="857"/>
      <c r="AN88" s="857"/>
      <c r="AO88" s="857"/>
      <c r="AP88" s="860">
        <v>15627</v>
      </c>
      <c r="AQ88" s="860"/>
      <c r="AR88" s="860"/>
      <c r="AS88" s="860"/>
      <c r="AT88" s="860"/>
      <c r="AU88" s="860">
        <v>4626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387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v>
      </c>
      <c r="CS102" s="868"/>
      <c r="CT102" s="868"/>
      <c r="CU102" s="868"/>
      <c r="CV102" s="911"/>
      <c r="CW102" s="910" t="s">
        <v>549</v>
      </c>
      <c r="CX102" s="868"/>
      <c r="CY102" s="868"/>
      <c r="CZ102" s="868"/>
      <c r="DA102" s="911"/>
      <c r="DB102" s="910" t="s">
        <v>549</v>
      </c>
      <c r="DC102" s="868"/>
      <c r="DD102" s="868"/>
      <c r="DE102" s="868"/>
      <c r="DF102" s="911"/>
      <c r="DG102" s="910" t="s">
        <v>549</v>
      </c>
      <c r="DH102" s="868"/>
      <c r="DI102" s="868"/>
      <c r="DJ102" s="868"/>
      <c r="DK102" s="911"/>
      <c r="DL102" s="910" t="s">
        <v>549</v>
      </c>
      <c r="DM102" s="868"/>
      <c r="DN102" s="868"/>
      <c r="DO102" s="868"/>
      <c r="DP102" s="911"/>
      <c r="DQ102" s="910" t="s">
        <v>549</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395</v>
      </c>
      <c r="AB109" s="913"/>
      <c r="AC109" s="913"/>
      <c r="AD109" s="913"/>
      <c r="AE109" s="914"/>
      <c r="AF109" s="912" t="s">
        <v>285</v>
      </c>
      <c r="AG109" s="913"/>
      <c r="AH109" s="913"/>
      <c r="AI109" s="913"/>
      <c r="AJ109" s="914"/>
      <c r="AK109" s="912" t="s">
        <v>284</v>
      </c>
      <c r="AL109" s="913"/>
      <c r="AM109" s="913"/>
      <c r="AN109" s="913"/>
      <c r="AO109" s="914"/>
      <c r="AP109" s="912" t="s">
        <v>396</v>
      </c>
      <c r="AQ109" s="913"/>
      <c r="AR109" s="913"/>
      <c r="AS109" s="913"/>
      <c r="AT109" s="915"/>
      <c r="AU109" s="934" t="s">
        <v>394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395</v>
      </c>
      <c r="BR109" s="913"/>
      <c r="BS109" s="913"/>
      <c r="BT109" s="913"/>
      <c r="BU109" s="914"/>
      <c r="BV109" s="912" t="s">
        <v>285</v>
      </c>
      <c r="BW109" s="913"/>
      <c r="BX109" s="913"/>
      <c r="BY109" s="913"/>
      <c r="BZ109" s="914"/>
      <c r="CA109" s="912" t="s">
        <v>284</v>
      </c>
      <c r="CB109" s="913"/>
      <c r="CC109" s="913"/>
      <c r="CD109" s="913"/>
      <c r="CE109" s="914"/>
      <c r="CF109" s="935" t="s">
        <v>396</v>
      </c>
      <c r="CG109" s="935"/>
      <c r="CH109" s="935"/>
      <c r="CI109" s="935"/>
      <c r="CJ109" s="935"/>
      <c r="CK109" s="912" t="s">
        <v>397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395</v>
      </c>
      <c r="DH109" s="913"/>
      <c r="DI109" s="913"/>
      <c r="DJ109" s="913"/>
      <c r="DK109" s="914"/>
      <c r="DL109" s="912" t="s">
        <v>285</v>
      </c>
      <c r="DM109" s="913"/>
      <c r="DN109" s="913"/>
      <c r="DO109" s="913"/>
      <c r="DP109" s="914"/>
      <c r="DQ109" s="912" t="s">
        <v>284</v>
      </c>
      <c r="DR109" s="913"/>
      <c r="DS109" s="913"/>
      <c r="DT109" s="913"/>
      <c r="DU109" s="914"/>
      <c r="DV109" s="912" t="s">
        <v>396</v>
      </c>
      <c r="DW109" s="913"/>
      <c r="DX109" s="913"/>
      <c r="DY109" s="913"/>
      <c r="DZ109" s="915"/>
    </row>
    <row r="110" spans="1:131" s="197" customFormat="1" ht="26.25" customHeight="1">
      <c r="A110" s="916" t="s">
        <v>398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1527252</v>
      </c>
      <c r="AB110" s="920"/>
      <c r="AC110" s="920"/>
      <c r="AD110" s="920"/>
      <c r="AE110" s="921"/>
      <c r="AF110" s="922">
        <v>1615663</v>
      </c>
      <c r="AG110" s="920"/>
      <c r="AH110" s="920"/>
      <c r="AI110" s="920"/>
      <c r="AJ110" s="921"/>
      <c r="AK110" s="922">
        <v>1580644</v>
      </c>
      <c r="AL110" s="920"/>
      <c r="AM110" s="920"/>
      <c r="AN110" s="920"/>
      <c r="AO110" s="921"/>
      <c r="AP110" s="923">
        <v>14</v>
      </c>
      <c r="AQ110" s="924"/>
      <c r="AR110" s="924"/>
      <c r="AS110" s="924"/>
      <c r="AT110" s="925"/>
      <c r="AU110" s="926" t="s">
        <v>61</v>
      </c>
      <c r="AV110" s="927"/>
      <c r="AW110" s="927"/>
      <c r="AX110" s="927"/>
      <c r="AY110" s="928"/>
      <c r="AZ110" s="970" t="s">
        <v>399</v>
      </c>
      <c r="BA110" s="917"/>
      <c r="BB110" s="917"/>
      <c r="BC110" s="917"/>
      <c r="BD110" s="917"/>
      <c r="BE110" s="917"/>
      <c r="BF110" s="917"/>
      <c r="BG110" s="917"/>
      <c r="BH110" s="917"/>
      <c r="BI110" s="917"/>
      <c r="BJ110" s="917"/>
      <c r="BK110" s="917"/>
      <c r="BL110" s="917"/>
      <c r="BM110" s="917"/>
      <c r="BN110" s="917"/>
      <c r="BO110" s="917"/>
      <c r="BP110" s="918"/>
      <c r="BQ110" s="956">
        <v>17925079</v>
      </c>
      <c r="BR110" s="957"/>
      <c r="BS110" s="957"/>
      <c r="BT110" s="957"/>
      <c r="BU110" s="957"/>
      <c r="BV110" s="957">
        <v>18232802</v>
      </c>
      <c r="BW110" s="957"/>
      <c r="BX110" s="957"/>
      <c r="BY110" s="957"/>
      <c r="BZ110" s="957"/>
      <c r="CA110" s="957">
        <v>18319044</v>
      </c>
      <c r="CB110" s="957"/>
      <c r="CC110" s="957"/>
      <c r="CD110" s="957"/>
      <c r="CE110" s="957"/>
      <c r="CF110" s="971">
        <v>161.69999999999999</v>
      </c>
      <c r="CG110" s="972"/>
      <c r="CH110" s="972"/>
      <c r="CI110" s="972"/>
      <c r="CJ110" s="972"/>
      <c r="CK110" s="973" t="s">
        <v>400</v>
      </c>
      <c r="CL110" s="974"/>
      <c r="CM110" s="953" t="s">
        <v>401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681526</v>
      </c>
      <c r="DH110" s="957"/>
      <c r="DI110" s="957"/>
      <c r="DJ110" s="957"/>
      <c r="DK110" s="957"/>
      <c r="DL110" s="957">
        <v>632845</v>
      </c>
      <c r="DM110" s="957"/>
      <c r="DN110" s="957"/>
      <c r="DO110" s="957"/>
      <c r="DP110" s="957"/>
      <c r="DQ110" s="957">
        <v>584165</v>
      </c>
      <c r="DR110" s="957"/>
      <c r="DS110" s="957"/>
      <c r="DT110" s="957"/>
      <c r="DU110" s="957"/>
      <c r="DV110" s="958">
        <v>5.2</v>
      </c>
      <c r="DW110" s="958"/>
      <c r="DX110" s="958"/>
      <c r="DY110" s="958"/>
      <c r="DZ110" s="959"/>
    </row>
    <row r="111" spans="1:131" s="197" customFormat="1" ht="26.25" customHeight="1">
      <c r="A111" s="960" t="s">
        <v>402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403</v>
      </c>
      <c r="AB111" s="964"/>
      <c r="AC111" s="964"/>
      <c r="AD111" s="964"/>
      <c r="AE111" s="965"/>
      <c r="AF111" s="966" t="s">
        <v>403</v>
      </c>
      <c r="AG111" s="964"/>
      <c r="AH111" s="964"/>
      <c r="AI111" s="964"/>
      <c r="AJ111" s="965"/>
      <c r="AK111" s="966" t="s">
        <v>403</v>
      </c>
      <c r="AL111" s="964"/>
      <c r="AM111" s="964"/>
      <c r="AN111" s="964"/>
      <c r="AO111" s="965"/>
      <c r="AP111" s="967" t="s">
        <v>403</v>
      </c>
      <c r="AQ111" s="968"/>
      <c r="AR111" s="968"/>
      <c r="AS111" s="968"/>
      <c r="AT111" s="969"/>
      <c r="AU111" s="929"/>
      <c r="AV111" s="930"/>
      <c r="AW111" s="930"/>
      <c r="AX111" s="930"/>
      <c r="AY111" s="931"/>
      <c r="AZ111" s="979" t="s">
        <v>404</v>
      </c>
      <c r="BA111" s="980"/>
      <c r="BB111" s="980"/>
      <c r="BC111" s="980"/>
      <c r="BD111" s="980"/>
      <c r="BE111" s="980"/>
      <c r="BF111" s="980"/>
      <c r="BG111" s="980"/>
      <c r="BH111" s="980"/>
      <c r="BI111" s="980"/>
      <c r="BJ111" s="980"/>
      <c r="BK111" s="980"/>
      <c r="BL111" s="980"/>
      <c r="BM111" s="980"/>
      <c r="BN111" s="980"/>
      <c r="BO111" s="980"/>
      <c r="BP111" s="981"/>
      <c r="BQ111" s="949">
        <v>2397197</v>
      </c>
      <c r="BR111" s="950"/>
      <c r="BS111" s="950"/>
      <c r="BT111" s="950"/>
      <c r="BU111" s="950"/>
      <c r="BV111" s="950">
        <v>2143482</v>
      </c>
      <c r="BW111" s="950"/>
      <c r="BX111" s="950"/>
      <c r="BY111" s="950"/>
      <c r="BZ111" s="950"/>
      <c r="CA111" s="950">
        <v>1893368</v>
      </c>
      <c r="CB111" s="950"/>
      <c r="CC111" s="950"/>
      <c r="CD111" s="950"/>
      <c r="CE111" s="950"/>
      <c r="CF111" s="944">
        <v>16.7</v>
      </c>
      <c r="CG111" s="945"/>
      <c r="CH111" s="945"/>
      <c r="CI111" s="945"/>
      <c r="CJ111" s="945"/>
      <c r="CK111" s="975"/>
      <c r="CL111" s="976"/>
      <c r="CM111" s="946" t="s">
        <v>405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406</v>
      </c>
      <c r="DH111" s="950"/>
      <c r="DI111" s="950"/>
      <c r="DJ111" s="950"/>
      <c r="DK111" s="950"/>
      <c r="DL111" s="950" t="s">
        <v>406</v>
      </c>
      <c r="DM111" s="950"/>
      <c r="DN111" s="950"/>
      <c r="DO111" s="950"/>
      <c r="DP111" s="950"/>
      <c r="DQ111" s="950" t="s">
        <v>406</v>
      </c>
      <c r="DR111" s="950"/>
      <c r="DS111" s="950"/>
      <c r="DT111" s="950"/>
      <c r="DU111" s="950"/>
      <c r="DV111" s="951" t="s">
        <v>406</v>
      </c>
      <c r="DW111" s="951"/>
      <c r="DX111" s="951"/>
      <c r="DY111" s="951"/>
      <c r="DZ111" s="952"/>
    </row>
    <row r="112" spans="1:131" s="197" customFormat="1" ht="26.25" customHeight="1">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406</v>
      </c>
      <c r="AB112" s="989"/>
      <c r="AC112" s="989"/>
      <c r="AD112" s="989"/>
      <c r="AE112" s="990"/>
      <c r="AF112" s="991" t="s">
        <v>406</v>
      </c>
      <c r="AG112" s="989"/>
      <c r="AH112" s="989"/>
      <c r="AI112" s="989"/>
      <c r="AJ112" s="990"/>
      <c r="AK112" s="991" t="s">
        <v>406</v>
      </c>
      <c r="AL112" s="989"/>
      <c r="AM112" s="989"/>
      <c r="AN112" s="989"/>
      <c r="AO112" s="990"/>
      <c r="AP112" s="992" t="s">
        <v>406</v>
      </c>
      <c r="AQ112" s="993"/>
      <c r="AR112" s="993"/>
      <c r="AS112" s="993"/>
      <c r="AT112" s="994"/>
      <c r="AU112" s="929"/>
      <c r="AV112" s="930"/>
      <c r="AW112" s="930"/>
      <c r="AX112" s="930"/>
      <c r="AY112" s="931"/>
      <c r="AZ112" s="979" t="s">
        <v>409</v>
      </c>
      <c r="BA112" s="980"/>
      <c r="BB112" s="980"/>
      <c r="BC112" s="980"/>
      <c r="BD112" s="980"/>
      <c r="BE112" s="980"/>
      <c r="BF112" s="980"/>
      <c r="BG112" s="980"/>
      <c r="BH112" s="980"/>
      <c r="BI112" s="980"/>
      <c r="BJ112" s="980"/>
      <c r="BK112" s="980"/>
      <c r="BL112" s="980"/>
      <c r="BM112" s="980"/>
      <c r="BN112" s="980"/>
      <c r="BO112" s="980"/>
      <c r="BP112" s="981"/>
      <c r="BQ112" s="949" t="s">
        <v>406</v>
      </c>
      <c r="BR112" s="950"/>
      <c r="BS112" s="950"/>
      <c r="BT112" s="950"/>
      <c r="BU112" s="950"/>
      <c r="BV112" s="950" t="s">
        <v>406</v>
      </c>
      <c r="BW112" s="950"/>
      <c r="BX112" s="950"/>
      <c r="BY112" s="950"/>
      <c r="BZ112" s="950"/>
      <c r="CA112" s="950" t="s">
        <v>406</v>
      </c>
      <c r="CB112" s="950"/>
      <c r="CC112" s="950"/>
      <c r="CD112" s="950"/>
      <c r="CE112" s="950"/>
      <c r="CF112" s="944" t="s">
        <v>406</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406</v>
      </c>
      <c r="DH112" s="950"/>
      <c r="DI112" s="950"/>
      <c r="DJ112" s="950"/>
      <c r="DK112" s="950"/>
      <c r="DL112" s="950" t="s">
        <v>406</v>
      </c>
      <c r="DM112" s="950"/>
      <c r="DN112" s="950"/>
      <c r="DO112" s="950"/>
      <c r="DP112" s="950"/>
      <c r="DQ112" s="950" t="s">
        <v>406</v>
      </c>
      <c r="DR112" s="950"/>
      <c r="DS112" s="950"/>
      <c r="DT112" s="950"/>
      <c r="DU112" s="950"/>
      <c r="DV112" s="951" t="s">
        <v>406</v>
      </c>
      <c r="DW112" s="951"/>
      <c r="DX112" s="951"/>
      <c r="DY112" s="951"/>
      <c r="DZ112" s="952"/>
    </row>
    <row r="113" spans="1:130" s="197" customFormat="1" ht="26.25" customHeight="1">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t="s">
        <v>406</v>
      </c>
      <c r="AB113" s="964"/>
      <c r="AC113" s="964"/>
      <c r="AD113" s="964"/>
      <c r="AE113" s="965"/>
      <c r="AF113" s="966" t="s">
        <v>406</v>
      </c>
      <c r="AG113" s="964"/>
      <c r="AH113" s="964"/>
      <c r="AI113" s="964"/>
      <c r="AJ113" s="965"/>
      <c r="AK113" s="966" t="s">
        <v>406</v>
      </c>
      <c r="AL113" s="964"/>
      <c r="AM113" s="964"/>
      <c r="AN113" s="964"/>
      <c r="AO113" s="965"/>
      <c r="AP113" s="967" t="s">
        <v>406</v>
      </c>
      <c r="AQ113" s="968"/>
      <c r="AR113" s="968"/>
      <c r="AS113" s="968"/>
      <c r="AT113" s="969"/>
      <c r="AU113" s="929"/>
      <c r="AV113" s="930"/>
      <c r="AW113" s="930"/>
      <c r="AX113" s="930"/>
      <c r="AY113" s="931"/>
      <c r="AZ113" s="979" t="s">
        <v>412</v>
      </c>
      <c r="BA113" s="980"/>
      <c r="BB113" s="980"/>
      <c r="BC113" s="980"/>
      <c r="BD113" s="980"/>
      <c r="BE113" s="980"/>
      <c r="BF113" s="980"/>
      <c r="BG113" s="980"/>
      <c r="BH113" s="980"/>
      <c r="BI113" s="980"/>
      <c r="BJ113" s="980"/>
      <c r="BK113" s="980"/>
      <c r="BL113" s="980"/>
      <c r="BM113" s="980"/>
      <c r="BN113" s="980"/>
      <c r="BO113" s="980"/>
      <c r="BP113" s="981"/>
      <c r="BQ113" s="949">
        <v>4647165</v>
      </c>
      <c r="BR113" s="950"/>
      <c r="BS113" s="950"/>
      <c r="BT113" s="950"/>
      <c r="BU113" s="950"/>
      <c r="BV113" s="950">
        <v>4433258</v>
      </c>
      <c r="BW113" s="950"/>
      <c r="BX113" s="950"/>
      <c r="BY113" s="950"/>
      <c r="BZ113" s="950"/>
      <c r="CA113" s="950">
        <v>4626705</v>
      </c>
      <c r="CB113" s="950"/>
      <c r="CC113" s="950"/>
      <c r="CD113" s="950"/>
      <c r="CE113" s="950"/>
      <c r="CF113" s="944">
        <v>40.799999999999997</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1715671</v>
      </c>
      <c r="DH113" s="989"/>
      <c r="DI113" s="989"/>
      <c r="DJ113" s="989"/>
      <c r="DK113" s="990"/>
      <c r="DL113" s="991">
        <v>1510637</v>
      </c>
      <c r="DM113" s="989"/>
      <c r="DN113" s="989"/>
      <c r="DO113" s="989"/>
      <c r="DP113" s="990"/>
      <c r="DQ113" s="991">
        <v>1309203</v>
      </c>
      <c r="DR113" s="989"/>
      <c r="DS113" s="989"/>
      <c r="DT113" s="989"/>
      <c r="DU113" s="990"/>
      <c r="DV113" s="992">
        <v>11.6</v>
      </c>
      <c r="DW113" s="993"/>
      <c r="DX113" s="993"/>
      <c r="DY113" s="993"/>
      <c r="DZ113" s="994"/>
    </row>
    <row r="114" spans="1:130" s="197" customFormat="1" ht="26.25" customHeight="1">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508750</v>
      </c>
      <c r="AB114" s="989"/>
      <c r="AC114" s="989"/>
      <c r="AD114" s="989"/>
      <c r="AE114" s="990"/>
      <c r="AF114" s="991">
        <v>515289</v>
      </c>
      <c r="AG114" s="989"/>
      <c r="AH114" s="989"/>
      <c r="AI114" s="989"/>
      <c r="AJ114" s="990"/>
      <c r="AK114" s="991">
        <v>469804</v>
      </c>
      <c r="AL114" s="989"/>
      <c r="AM114" s="989"/>
      <c r="AN114" s="989"/>
      <c r="AO114" s="990"/>
      <c r="AP114" s="992">
        <v>4.0999999999999996</v>
      </c>
      <c r="AQ114" s="993"/>
      <c r="AR114" s="993"/>
      <c r="AS114" s="993"/>
      <c r="AT114" s="994"/>
      <c r="AU114" s="929"/>
      <c r="AV114" s="930"/>
      <c r="AW114" s="930"/>
      <c r="AX114" s="930"/>
      <c r="AY114" s="931"/>
      <c r="AZ114" s="979" t="s">
        <v>415</v>
      </c>
      <c r="BA114" s="980"/>
      <c r="BB114" s="980"/>
      <c r="BC114" s="980"/>
      <c r="BD114" s="980"/>
      <c r="BE114" s="980"/>
      <c r="BF114" s="980"/>
      <c r="BG114" s="980"/>
      <c r="BH114" s="980"/>
      <c r="BI114" s="980"/>
      <c r="BJ114" s="980"/>
      <c r="BK114" s="980"/>
      <c r="BL114" s="980"/>
      <c r="BM114" s="980"/>
      <c r="BN114" s="980"/>
      <c r="BO114" s="980"/>
      <c r="BP114" s="981"/>
      <c r="BQ114" s="949">
        <v>1028605</v>
      </c>
      <c r="BR114" s="950"/>
      <c r="BS114" s="950"/>
      <c r="BT114" s="950"/>
      <c r="BU114" s="950"/>
      <c r="BV114" s="950">
        <v>736819</v>
      </c>
      <c r="BW114" s="950"/>
      <c r="BX114" s="950"/>
      <c r="BY114" s="950"/>
      <c r="BZ114" s="950"/>
      <c r="CA114" s="950">
        <v>568390</v>
      </c>
      <c r="CB114" s="950"/>
      <c r="CC114" s="950"/>
      <c r="CD114" s="950"/>
      <c r="CE114" s="950"/>
      <c r="CF114" s="944">
        <v>5</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406</v>
      </c>
      <c r="DH114" s="989"/>
      <c r="DI114" s="989"/>
      <c r="DJ114" s="989"/>
      <c r="DK114" s="990"/>
      <c r="DL114" s="991" t="s">
        <v>406</v>
      </c>
      <c r="DM114" s="989"/>
      <c r="DN114" s="989"/>
      <c r="DO114" s="989"/>
      <c r="DP114" s="990"/>
      <c r="DQ114" s="991" t="s">
        <v>406</v>
      </c>
      <c r="DR114" s="989"/>
      <c r="DS114" s="989"/>
      <c r="DT114" s="989"/>
      <c r="DU114" s="990"/>
      <c r="DV114" s="992" t="s">
        <v>406</v>
      </c>
      <c r="DW114" s="993"/>
      <c r="DX114" s="993"/>
      <c r="DY114" s="993"/>
      <c r="DZ114" s="994"/>
    </row>
    <row r="115" spans="1:130" s="197" customFormat="1" ht="26.25" customHeight="1">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358294</v>
      </c>
      <c r="AB115" s="964"/>
      <c r="AC115" s="964"/>
      <c r="AD115" s="964"/>
      <c r="AE115" s="965"/>
      <c r="AF115" s="966">
        <v>253715</v>
      </c>
      <c r="AG115" s="964"/>
      <c r="AH115" s="964"/>
      <c r="AI115" s="964"/>
      <c r="AJ115" s="965"/>
      <c r="AK115" s="966">
        <v>250114</v>
      </c>
      <c r="AL115" s="964"/>
      <c r="AM115" s="964"/>
      <c r="AN115" s="964"/>
      <c r="AO115" s="965"/>
      <c r="AP115" s="967">
        <v>2.2000000000000002</v>
      </c>
      <c r="AQ115" s="968"/>
      <c r="AR115" s="968"/>
      <c r="AS115" s="968"/>
      <c r="AT115" s="969"/>
      <c r="AU115" s="929"/>
      <c r="AV115" s="930"/>
      <c r="AW115" s="930"/>
      <c r="AX115" s="930"/>
      <c r="AY115" s="931"/>
      <c r="AZ115" s="979" t="s">
        <v>418</v>
      </c>
      <c r="BA115" s="980"/>
      <c r="BB115" s="980"/>
      <c r="BC115" s="980"/>
      <c r="BD115" s="980"/>
      <c r="BE115" s="980"/>
      <c r="BF115" s="980"/>
      <c r="BG115" s="980"/>
      <c r="BH115" s="980"/>
      <c r="BI115" s="980"/>
      <c r="BJ115" s="980"/>
      <c r="BK115" s="980"/>
      <c r="BL115" s="980"/>
      <c r="BM115" s="980"/>
      <c r="BN115" s="980"/>
      <c r="BO115" s="980"/>
      <c r="BP115" s="981"/>
      <c r="BQ115" s="949" t="s">
        <v>406</v>
      </c>
      <c r="BR115" s="950"/>
      <c r="BS115" s="950"/>
      <c r="BT115" s="950"/>
      <c r="BU115" s="950"/>
      <c r="BV115" s="950" t="s">
        <v>406</v>
      </c>
      <c r="BW115" s="950"/>
      <c r="BX115" s="950"/>
      <c r="BY115" s="950"/>
      <c r="BZ115" s="950"/>
      <c r="CA115" s="950" t="s">
        <v>406</v>
      </c>
      <c r="CB115" s="950"/>
      <c r="CC115" s="950"/>
      <c r="CD115" s="950"/>
      <c r="CE115" s="950"/>
      <c r="CF115" s="944" t="s">
        <v>406</v>
      </c>
      <c r="CG115" s="945"/>
      <c r="CH115" s="945"/>
      <c r="CI115" s="945"/>
      <c r="CJ115" s="945"/>
      <c r="CK115" s="975"/>
      <c r="CL115" s="976"/>
      <c r="CM115" s="979" t="s">
        <v>419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406</v>
      </c>
      <c r="DH115" s="989"/>
      <c r="DI115" s="989"/>
      <c r="DJ115" s="989"/>
      <c r="DK115" s="990"/>
      <c r="DL115" s="991" t="s">
        <v>406</v>
      </c>
      <c r="DM115" s="989"/>
      <c r="DN115" s="989"/>
      <c r="DO115" s="989"/>
      <c r="DP115" s="990"/>
      <c r="DQ115" s="991" t="s">
        <v>406</v>
      </c>
      <c r="DR115" s="989"/>
      <c r="DS115" s="989"/>
      <c r="DT115" s="989"/>
      <c r="DU115" s="990"/>
      <c r="DV115" s="992" t="s">
        <v>406</v>
      </c>
      <c r="DW115" s="993"/>
      <c r="DX115" s="993"/>
      <c r="DY115" s="993"/>
      <c r="DZ115" s="994"/>
    </row>
    <row r="116" spans="1:130" s="197" customFormat="1" ht="26.25" customHeight="1">
      <c r="A116" s="986"/>
      <c r="B116" s="987"/>
      <c r="C116" s="1001" t="s">
        <v>420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406</v>
      </c>
      <c r="AB116" s="989"/>
      <c r="AC116" s="989"/>
      <c r="AD116" s="989"/>
      <c r="AE116" s="990"/>
      <c r="AF116" s="991" t="s">
        <v>406</v>
      </c>
      <c r="AG116" s="989"/>
      <c r="AH116" s="989"/>
      <c r="AI116" s="989"/>
      <c r="AJ116" s="990"/>
      <c r="AK116" s="991" t="s">
        <v>406</v>
      </c>
      <c r="AL116" s="989"/>
      <c r="AM116" s="989"/>
      <c r="AN116" s="989"/>
      <c r="AO116" s="990"/>
      <c r="AP116" s="992" t="s">
        <v>406</v>
      </c>
      <c r="AQ116" s="993"/>
      <c r="AR116" s="993"/>
      <c r="AS116" s="993"/>
      <c r="AT116" s="994"/>
      <c r="AU116" s="929"/>
      <c r="AV116" s="930"/>
      <c r="AW116" s="930"/>
      <c r="AX116" s="930"/>
      <c r="AY116" s="931"/>
      <c r="AZ116" s="979" t="s">
        <v>421</v>
      </c>
      <c r="BA116" s="980"/>
      <c r="BB116" s="980"/>
      <c r="BC116" s="980"/>
      <c r="BD116" s="980"/>
      <c r="BE116" s="980"/>
      <c r="BF116" s="980"/>
      <c r="BG116" s="980"/>
      <c r="BH116" s="980"/>
      <c r="BI116" s="980"/>
      <c r="BJ116" s="980"/>
      <c r="BK116" s="980"/>
      <c r="BL116" s="980"/>
      <c r="BM116" s="980"/>
      <c r="BN116" s="980"/>
      <c r="BO116" s="980"/>
      <c r="BP116" s="981"/>
      <c r="BQ116" s="949" t="s">
        <v>406</v>
      </c>
      <c r="BR116" s="950"/>
      <c r="BS116" s="950"/>
      <c r="BT116" s="950"/>
      <c r="BU116" s="950"/>
      <c r="BV116" s="950" t="s">
        <v>406</v>
      </c>
      <c r="BW116" s="950"/>
      <c r="BX116" s="950"/>
      <c r="BY116" s="950"/>
      <c r="BZ116" s="950"/>
      <c r="CA116" s="950" t="s">
        <v>406</v>
      </c>
      <c r="CB116" s="950"/>
      <c r="CC116" s="950"/>
      <c r="CD116" s="950"/>
      <c r="CE116" s="950"/>
      <c r="CF116" s="944" t="s">
        <v>406</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406</v>
      </c>
      <c r="DH116" s="989"/>
      <c r="DI116" s="989"/>
      <c r="DJ116" s="989"/>
      <c r="DK116" s="990"/>
      <c r="DL116" s="991" t="s">
        <v>406</v>
      </c>
      <c r="DM116" s="989"/>
      <c r="DN116" s="989"/>
      <c r="DO116" s="989"/>
      <c r="DP116" s="990"/>
      <c r="DQ116" s="991" t="s">
        <v>406</v>
      </c>
      <c r="DR116" s="989"/>
      <c r="DS116" s="989"/>
      <c r="DT116" s="989"/>
      <c r="DU116" s="990"/>
      <c r="DV116" s="992" t="s">
        <v>406</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423</v>
      </c>
      <c r="Z117" s="914"/>
      <c r="AA117" s="1026">
        <v>2394296</v>
      </c>
      <c r="AB117" s="996"/>
      <c r="AC117" s="996"/>
      <c r="AD117" s="996"/>
      <c r="AE117" s="997"/>
      <c r="AF117" s="995">
        <v>2384667</v>
      </c>
      <c r="AG117" s="996"/>
      <c r="AH117" s="996"/>
      <c r="AI117" s="996"/>
      <c r="AJ117" s="997"/>
      <c r="AK117" s="995">
        <v>2300562</v>
      </c>
      <c r="AL117" s="996"/>
      <c r="AM117" s="996"/>
      <c r="AN117" s="996"/>
      <c r="AO117" s="997"/>
      <c r="AP117" s="998"/>
      <c r="AQ117" s="999"/>
      <c r="AR117" s="999"/>
      <c r="AS117" s="999"/>
      <c r="AT117" s="1000"/>
      <c r="AU117" s="929"/>
      <c r="AV117" s="930"/>
      <c r="AW117" s="930"/>
      <c r="AX117" s="930"/>
      <c r="AY117" s="931"/>
      <c r="AZ117" s="1025" t="s">
        <v>424</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397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395</v>
      </c>
      <c r="AB118" s="913"/>
      <c r="AC118" s="913"/>
      <c r="AD118" s="913"/>
      <c r="AE118" s="914"/>
      <c r="AF118" s="912" t="s">
        <v>285</v>
      </c>
      <c r="AG118" s="913"/>
      <c r="AH118" s="913"/>
      <c r="AI118" s="913"/>
      <c r="AJ118" s="914"/>
      <c r="AK118" s="912" t="s">
        <v>284</v>
      </c>
      <c r="AL118" s="913"/>
      <c r="AM118" s="913"/>
      <c r="AN118" s="913"/>
      <c r="AO118" s="914"/>
      <c r="AP118" s="1020" t="s">
        <v>396</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426</v>
      </c>
      <c r="BP118" s="1024"/>
      <c r="BQ118" s="1015">
        <v>25998046</v>
      </c>
      <c r="BR118" s="1016"/>
      <c r="BS118" s="1016"/>
      <c r="BT118" s="1016"/>
      <c r="BU118" s="1016"/>
      <c r="BV118" s="1016">
        <v>25546361</v>
      </c>
      <c r="BW118" s="1016"/>
      <c r="BX118" s="1016"/>
      <c r="BY118" s="1016"/>
      <c r="BZ118" s="1016"/>
      <c r="CA118" s="1016">
        <v>25407507</v>
      </c>
      <c r="CB118" s="1016"/>
      <c r="CC118" s="1016"/>
      <c r="CD118" s="1016"/>
      <c r="CE118" s="1016"/>
      <c r="CF118" s="1017"/>
      <c r="CG118" s="1018"/>
      <c r="CH118" s="1018"/>
      <c r="CI118" s="1018"/>
      <c r="CJ118" s="1019"/>
      <c r="CK118" s="975"/>
      <c r="CL118" s="976"/>
      <c r="CM118" s="946" t="s">
        <v>427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400</v>
      </c>
      <c r="B119" s="974"/>
      <c r="C119" s="953" t="s">
        <v>401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v>28453</v>
      </c>
      <c r="AB119" s="920"/>
      <c r="AC119" s="920"/>
      <c r="AD119" s="920"/>
      <c r="AE119" s="921"/>
      <c r="AF119" s="922">
        <v>48680</v>
      </c>
      <c r="AG119" s="920"/>
      <c r="AH119" s="920"/>
      <c r="AI119" s="920"/>
      <c r="AJ119" s="921"/>
      <c r="AK119" s="922">
        <v>48680</v>
      </c>
      <c r="AL119" s="920"/>
      <c r="AM119" s="920"/>
      <c r="AN119" s="920"/>
      <c r="AO119" s="921"/>
      <c r="AP119" s="923">
        <v>0.4</v>
      </c>
      <c r="AQ119" s="924"/>
      <c r="AR119" s="924"/>
      <c r="AS119" s="924"/>
      <c r="AT119" s="925"/>
      <c r="AU119" s="1007" t="s">
        <v>428</v>
      </c>
      <c r="AV119" s="1008"/>
      <c r="AW119" s="1008"/>
      <c r="AX119" s="1008"/>
      <c r="AY119" s="1009"/>
      <c r="AZ119" s="970" t="s">
        <v>429</v>
      </c>
      <c r="BA119" s="917"/>
      <c r="BB119" s="917"/>
      <c r="BC119" s="917"/>
      <c r="BD119" s="917"/>
      <c r="BE119" s="917"/>
      <c r="BF119" s="917"/>
      <c r="BG119" s="917"/>
      <c r="BH119" s="917"/>
      <c r="BI119" s="917"/>
      <c r="BJ119" s="917"/>
      <c r="BK119" s="917"/>
      <c r="BL119" s="917"/>
      <c r="BM119" s="917"/>
      <c r="BN119" s="917"/>
      <c r="BO119" s="917"/>
      <c r="BP119" s="918"/>
      <c r="BQ119" s="956">
        <v>4774563</v>
      </c>
      <c r="BR119" s="957"/>
      <c r="BS119" s="957"/>
      <c r="BT119" s="957"/>
      <c r="BU119" s="957"/>
      <c r="BV119" s="957">
        <v>4603625</v>
      </c>
      <c r="BW119" s="957"/>
      <c r="BX119" s="957"/>
      <c r="BY119" s="957"/>
      <c r="BZ119" s="957"/>
      <c r="CA119" s="957">
        <v>4818179</v>
      </c>
      <c r="CB119" s="957"/>
      <c r="CC119" s="957"/>
      <c r="CD119" s="957"/>
      <c r="CE119" s="957"/>
      <c r="CF119" s="971">
        <v>42.5</v>
      </c>
      <c r="CG119" s="972"/>
      <c r="CH119" s="972"/>
      <c r="CI119" s="972"/>
      <c r="CJ119" s="972"/>
      <c r="CK119" s="977"/>
      <c r="CL119" s="978"/>
      <c r="CM119" s="1034" t="s">
        <v>430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405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9815</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431</v>
      </c>
      <c r="BA120" s="980"/>
      <c r="BB120" s="980"/>
      <c r="BC120" s="980"/>
      <c r="BD120" s="980"/>
      <c r="BE120" s="980"/>
      <c r="BF120" s="980"/>
      <c r="BG120" s="980"/>
      <c r="BH120" s="980"/>
      <c r="BI120" s="980"/>
      <c r="BJ120" s="980"/>
      <c r="BK120" s="980"/>
      <c r="BL120" s="980"/>
      <c r="BM120" s="980"/>
      <c r="BN120" s="980"/>
      <c r="BO120" s="980"/>
      <c r="BP120" s="981"/>
      <c r="BQ120" s="949">
        <v>3715110</v>
      </c>
      <c r="BR120" s="950"/>
      <c r="BS120" s="950"/>
      <c r="BT120" s="950"/>
      <c r="BU120" s="950"/>
      <c r="BV120" s="950">
        <v>3664609</v>
      </c>
      <c r="BW120" s="950"/>
      <c r="BX120" s="950"/>
      <c r="BY120" s="950"/>
      <c r="BZ120" s="950"/>
      <c r="CA120" s="950">
        <v>3731259</v>
      </c>
      <c r="CB120" s="950"/>
      <c r="CC120" s="950"/>
      <c r="CD120" s="950"/>
      <c r="CE120" s="950"/>
      <c r="CF120" s="944">
        <v>32.9</v>
      </c>
      <c r="CG120" s="945"/>
      <c r="CH120" s="945"/>
      <c r="CI120" s="945"/>
      <c r="CJ120" s="945"/>
      <c r="CK120" s="1043" t="s">
        <v>432</v>
      </c>
      <c r="CL120" s="1044"/>
      <c r="CM120" s="1044"/>
      <c r="CN120" s="1044"/>
      <c r="CO120" s="1045"/>
      <c r="CP120" s="1051" t="s">
        <v>380</v>
      </c>
      <c r="CQ120" s="1052"/>
      <c r="CR120" s="1052"/>
      <c r="CS120" s="1052"/>
      <c r="CT120" s="1052"/>
      <c r="CU120" s="1052"/>
      <c r="CV120" s="1052"/>
      <c r="CW120" s="1052"/>
      <c r="CX120" s="1052"/>
      <c r="CY120" s="1052"/>
      <c r="CZ120" s="1052"/>
      <c r="DA120" s="1052"/>
      <c r="DB120" s="1052"/>
      <c r="DC120" s="1052"/>
      <c r="DD120" s="1052"/>
      <c r="DE120" s="1052"/>
      <c r="DF120" s="1053"/>
      <c r="DG120" s="956" t="s">
        <v>109</v>
      </c>
      <c r="DH120" s="957"/>
      <c r="DI120" s="957"/>
      <c r="DJ120" s="957"/>
      <c r="DK120" s="957"/>
      <c r="DL120" s="957" t="s">
        <v>109</v>
      </c>
      <c r="DM120" s="957"/>
      <c r="DN120" s="957"/>
      <c r="DO120" s="957"/>
      <c r="DP120" s="957"/>
      <c r="DQ120" s="957" t="s">
        <v>109</v>
      </c>
      <c r="DR120" s="957"/>
      <c r="DS120" s="957"/>
      <c r="DT120" s="957"/>
      <c r="DU120" s="957"/>
      <c r="DV120" s="958" t="s">
        <v>109</v>
      </c>
      <c r="DW120" s="958"/>
      <c r="DX120" s="958"/>
      <c r="DY120" s="958"/>
      <c r="DZ120" s="959"/>
    </row>
    <row r="121" spans="1:130" s="197" customFormat="1" ht="26.25" customHeight="1">
      <c r="A121" s="1005"/>
      <c r="B121" s="976"/>
      <c r="C121" s="1040" t="s">
        <v>433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208635</v>
      </c>
      <c r="AB121" s="989"/>
      <c r="AC121" s="989"/>
      <c r="AD121" s="989"/>
      <c r="AE121" s="990"/>
      <c r="AF121" s="991">
        <v>205035</v>
      </c>
      <c r="AG121" s="989"/>
      <c r="AH121" s="989"/>
      <c r="AI121" s="989"/>
      <c r="AJ121" s="990"/>
      <c r="AK121" s="991">
        <v>201434</v>
      </c>
      <c r="AL121" s="989"/>
      <c r="AM121" s="989"/>
      <c r="AN121" s="989"/>
      <c r="AO121" s="990"/>
      <c r="AP121" s="992">
        <v>1.8</v>
      </c>
      <c r="AQ121" s="993"/>
      <c r="AR121" s="993"/>
      <c r="AS121" s="993"/>
      <c r="AT121" s="994"/>
      <c r="AU121" s="1010"/>
      <c r="AV121" s="1011"/>
      <c r="AW121" s="1011"/>
      <c r="AX121" s="1011"/>
      <c r="AY121" s="1012"/>
      <c r="AZ121" s="1025" t="s">
        <v>434</v>
      </c>
      <c r="BA121" s="1001"/>
      <c r="BB121" s="1001"/>
      <c r="BC121" s="1001"/>
      <c r="BD121" s="1001"/>
      <c r="BE121" s="1001"/>
      <c r="BF121" s="1001"/>
      <c r="BG121" s="1001"/>
      <c r="BH121" s="1001"/>
      <c r="BI121" s="1001"/>
      <c r="BJ121" s="1001"/>
      <c r="BK121" s="1001"/>
      <c r="BL121" s="1001"/>
      <c r="BM121" s="1001"/>
      <c r="BN121" s="1001"/>
      <c r="BO121" s="1001"/>
      <c r="BP121" s="1002"/>
      <c r="BQ121" s="1015">
        <v>14958055</v>
      </c>
      <c r="BR121" s="1016"/>
      <c r="BS121" s="1016"/>
      <c r="BT121" s="1016"/>
      <c r="BU121" s="1016"/>
      <c r="BV121" s="1016">
        <v>15040261</v>
      </c>
      <c r="BW121" s="1016"/>
      <c r="BX121" s="1016"/>
      <c r="BY121" s="1016"/>
      <c r="BZ121" s="1016"/>
      <c r="CA121" s="1016">
        <v>15191499</v>
      </c>
      <c r="CB121" s="1016"/>
      <c r="CC121" s="1016"/>
      <c r="CD121" s="1016"/>
      <c r="CE121" s="1016"/>
      <c r="CF121" s="1054">
        <v>134.1</v>
      </c>
      <c r="CG121" s="1055"/>
      <c r="CH121" s="1055"/>
      <c r="CI121" s="1055"/>
      <c r="CJ121" s="1055"/>
      <c r="CK121" s="1046"/>
      <c r="CL121" s="1047"/>
      <c r="CM121" s="1047"/>
      <c r="CN121" s="1047"/>
      <c r="CO121" s="1048"/>
      <c r="CP121" s="1037" t="s">
        <v>379</v>
      </c>
      <c r="CQ121" s="1038"/>
      <c r="CR121" s="1038"/>
      <c r="CS121" s="1038"/>
      <c r="CT121" s="1038"/>
      <c r="CU121" s="1038"/>
      <c r="CV121" s="1038"/>
      <c r="CW121" s="1038"/>
      <c r="CX121" s="1038"/>
      <c r="CY121" s="1038"/>
      <c r="CZ121" s="1038"/>
      <c r="DA121" s="1038"/>
      <c r="DB121" s="1038"/>
      <c r="DC121" s="1038"/>
      <c r="DD121" s="1038"/>
      <c r="DE121" s="1038"/>
      <c r="DF121" s="1039"/>
      <c r="DG121" s="949" t="s">
        <v>109</v>
      </c>
      <c r="DH121" s="950"/>
      <c r="DI121" s="950"/>
      <c r="DJ121" s="950"/>
      <c r="DK121" s="950"/>
      <c r="DL121" s="950" t="s">
        <v>109</v>
      </c>
      <c r="DM121" s="950"/>
      <c r="DN121" s="950"/>
      <c r="DO121" s="950"/>
      <c r="DP121" s="950"/>
      <c r="DQ121" s="950" t="s">
        <v>109</v>
      </c>
      <c r="DR121" s="950"/>
      <c r="DS121" s="950"/>
      <c r="DT121" s="950"/>
      <c r="DU121" s="950"/>
      <c r="DV121" s="951" t="s">
        <v>109</v>
      </c>
      <c r="DW121" s="951"/>
      <c r="DX121" s="951"/>
      <c r="DY121" s="951"/>
      <c r="DZ121" s="952"/>
    </row>
    <row r="122" spans="1:130" s="197" customFormat="1" ht="26.25" customHeight="1">
      <c r="A122" s="1005"/>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435</v>
      </c>
      <c r="BP122" s="1024"/>
      <c r="BQ122" s="1064">
        <v>23447728</v>
      </c>
      <c r="BR122" s="1065"/>
      <c r="BS122" s="1065"/>
      <c r="BT122" s="1065"/>
      <c r="BU122" s="1065"/>
      <c r="BV122" s="1065">
        <v>23308495</v>
      </c>
      <c r="BW122" s="1065"/>
      <c r="BX122" s="1065"/>
      <c r="BY122" s="1065"/>
      <c r="BZ122" s="1065"/>
      <c r="CA122" s="1065">
        <v>23740937</v>
      </c>
      <c r="CB122" s="1065"/>
      <c r="CC122" s="1065"/>
      <c r="CD122" s="1065"/>
      <c r="CE122" s="1065"/>
      <c r="CF122" s="1017"/>
      <c r="CG122" s="1018"/>
      <c r="CH122" s="1018"/>
      <c r="CI122" s="1018"/>
      <c r="CJ122" s="1019"/>
      <c r="CK122" s="1046"/>
      <c r="CL122" s="1047"/>
      <c r="CM122" s="1047"/>
      <c r="CN122" s="1047"/>
      <c r="CO122" s="1048"/>
      <c r="CP122" s="1037" t="s">
        <v>436</v>
      </c>
      <c r="CQ122" s="1038"/>
      <c r="CR122" s="1038"/>
      <c r="CS122" s="1038"/>
      <c r="CT122" s="1038"/>
      <c r="CU122" s="1038"/>
      <c r="CV122" s="1038"/>
      <c r="CW122" s="1038"/>
      <c r="CX122" s="1038"/>
      <c r="CY122" s="1038"/>
      <c r="CZ122" s="1038"/>
      <c r="DA122" s="1038"/>
      <c r="DB122" s="1038"/>
      <c r="DC122" s="1038"/>
      <c r="DD122" s="1038"/>
      <c r="DE122" s="1038"/>
      <c r="DF122" s="1039"/>
      <c r="DG122" s="949" t="s">
        <v>437</v>
      </c>
      <c r="DH122" s="950"/>
      <c r="DI122" s="950"/>
      <c r="DJ122" s="950"/>
      <c r="DK122" s="950"/>
      <c r="DL122" s="950" t="s">
        <v>437</v>
      </c>
      <c r="DM122" s="950"/>
      <c r="DN122" s="950"/>
      <c r="DO122" s="950"/>
      <c r="DP122" s="950"/>
      <c r="DQ122" s="950" t="s">
        <v>437</v>
      </c>
      <c r="DR122" s="950"/>
      <c r="DS122" s="950"/>
      <c r="DT122" s="950"/>
      <c r="DU122" s="950"/>
      <c r="DV122" s="951" t="s">
        <v>437</v>
      </c>
      <c r="DW122" s="951"/>
      <c r="DX122" s="951"/>
      <c r="DY122" s="951"/>
      <c r="DZ122" s="952"/>
    </row>
    <row r="123" spans="1:130" s="197" customFormat="1" ht="26.25" customHeight="1" thickBot="1">
      <c r="A123" s="1005"/>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437</v>
      </c>
      <c r="AB123" s="989"/>
      <c r="AC123" s="989"/>
      <c r="AD123" s="989"/>
      <c r="AE123" s="990"/>
      <c r="AF123" s="991" t="s">
        <v>437</v>
      </c>
      <c r="AG123" s="989"/>
      <c r="AH123" s="989"/>
      <c r="AI123" s="989"/>
      <c r="AJ123" s="990"/>
      <c r="AK123" s="991" t="s">
        <v>437</v>
      </c>
      <c r="AL123" s="989"/>
      <c r="AM123" s="989"/>
      <c r="AN123" s="989"/>
      <c r="AO123" s="990"/>
      <c r="AP123" s="992" t="s">
        <v>437</v>
      </c>
      <c r="AQ123" s="993"/>
      <c r="AR123" s="993"/>
      <c r="AS123" s="993"/>
      <c r="AT123" s="994"/>
      <c r="AU123" s="1061" t="s">
        <v>438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23.1</v>
      </c>
      <c r="BR123" s="1057"/>
      <c r="BS123" s="1057"/>
      <c r="BT123" s="1057"/>
      <c r="BU123" s="1057"/>
      <c r="BV123" s="1057">
        <v>20.3</v>
      </c>
      <c r="BW123" s="1057"/>
      <c r="BX123" s="1057"/>
      <c r="BY123" s="1057"/>
      <c r="BZ123" s="1057"/>
      <c r="CA123" s="1057">
        <v>14.7</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v>111391</v>
      </c>
      <c r="AB124" s="989"/>
      <c r="AC124" s="989"/>
      <c r="AD124" s="989"/>
      <c r="AE124" s="990"/>
      <c r="AF124" s="991" t="s">
        <v>437</v>
      </c>
      <c r="AG124" s="989"/>
      <c r="AH124" s="989"/>
      <c r="AI124" s="989"/>
      <c r="AJ124" s="990"/>
      <c r="AK124" s="991" t="s">
        <v>437</v>
      </c>
      <c r="AL124" s="989"/>
      <c r="AM124" s="989"/>
      <c r="AN124" s="989"/>
      <c r="AO124" s="990"/>
      <c r="AP124" s="992" t="s">
        <v>437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439</v>
      </c>
      <c r="CQ124" s="1038"/>
      <c r="CR124" s="1038"/>
      <c r="CS124" s="1038"/>
      <c r="CT124" s="1038"/>
      <c r="CU124" s="1038"/>
      <c r="CV124" s="1038"/>
      <c r="CW124" s="1038"/>
      <c r="CX124" s="1038"/>
      <c r="CY124" s="1038"/>
      <c r="CZ124" s="1038"/>
      <c r="DA124" s="1038"/>
      <c r="DB124" s="1038"/>
      <c r="DC124" s="1038"/>
      <c r="DD124" s="1038"/>
      <c r="DE124" s="1038"/>
      <c r="DF124" s="1039"/>
      <c r="DG124" s="1027" t="s">
        <v>437</v>
      </c>
      <c r="DH124" s="1028"/>
      <c r="DI124" s="1028"/>
      <c r="DJ124" s="1028"/>
      <c r="DK124" s="1029"/>
      <c r="DL124" s="1030" t="s">
        <v>437</v>
      </c>
      <c r="DM124" s="1028"/>
      <c r="DN124" s="1028"/>
      <c r="DO124" s="1028"/>
      <c r="DP124" s="1029"/>
      <c r="DQ124" s="1030" t="s">
        <v>437</v>
      </c>
      <c r="DR124" s="1028"/>
      <c r="DS124" s="1028"/>
      <c r="DT124" s="1028"/>
      <c r="DU124" s="1029"/>
      <c r="DV124" s="1031" t="s">
        <v>437</v>
      </c>
      <c r="DW124" s="1032"/>
      <c r="DX124" s="1032"/>
      <c r="DY124" s="1032"/>
      <c r="DZ124" s="1033"/>
    </row>
    <row r="125" spans="1:130" s="197" customFormat="1" ht="26.25" customHeight="1" thickBot="1">
      <c r="A125" s="1005"/>
      <c r="B125" s="976"/>
      <c r="C125" s="946" t="s">
        <v>427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437</v>
      </c>
      <c r="AB125" s="989"/>
      <c r="AC125" s="989"/>
      <c r="AD125" s="989"/>
      <c r="AE125" s="990"/>
      <c r="AF125" s="991" t="s">
        <v>437</v>
      </c>
      <c r="AG125" s="989"/>
      <c r="AH125" s="989"/>
      <c r="AI125" s="989"/>
      <c r="AJ125" s="990"/>
      <c r="AK125" s="991" t="s">
        <v>437</v>
      </c>
      <c r="AL125" s="989"/>
      <c r="AM125" s="989"/>
      <c r="AN125" s="989"/>
      <c r="AO125" s="990"/>
      <c r="AP125" s="992" t="s">
        <v>437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440</v>
      </c>
      <c r="CL125" s="1044"/>
      <c r="CM125" s="1044"/>
      <c r="CN125" s="1044"/>
      <c r="CO125" s="1045"/>
      <c r="CP125" s="970" t="s">
        <v>441</v>
      </c>
      <c r="CQ125" s="917"/>
      <c r="CR125" s="917"/>
      <c r="CS125" s="917"/>
      <c r="CT125" s="917"/>
      <c r="CU125" s="917"/>
      <c r="CV125" s="917"/>
      <c r="CW125" s="917"/>
      <c r="CX125" s="917"/>
      <c r="CY125" s="917"/>
      <c r="CZ125" s="917"/>
      <c r="DA125" s="917"/>
      <c r="DB125" s="917"/>
      <c r="DC125" s="917"/>
      <c r="DD125" s="917"/>
      <c r="DE125" s="917"/>
      <c r="DF125" s="918"/>
      <c r="DG125" s="956" t="s">
        <v>437</v>
      </c>
      <c r="DH125" s="957"/>
      <c r="DI125" s="957"/>
      <c r="DJ125" s="957"/>
      <c r="DK125" s="957"/>
      <c r="DL125" s="957" t="s">
        <v>437</v>
      </c>
      <c r="DM125" s="957"/>
      <c r="DN125" s="957"/>
      <c r="DO125" s="957"/>
      <c r="DP125" s="957"/>
      <c r="DQ125" s="957" t="s">
        <v>437</v>
      </c>
      <c r="DR125" s="957"/>
      <c r="DS125" s="957"/>
      <c r="DT125" s="957"/>
      <c r="DU125" s="957"/>
      <c r="DV125" s="958" t="s">
        <v>437</v>
      </c>
      <c r="DW125" s="958"/>
      <c r="DX125" s="958"/>
      <c r="DY125" s="958"/>
      <c r="DZ125" s="959"/>
    </row>
    <row r="126" spans="1:130" s="197" customFormat="1" ht="26.25" customHeight="1">
      <c r="A126" s="1005"/>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437</v>
      </c>
      <c r="AB126" s="989"/>
      <c r="AC126" s="989"/>
      <c r="AD126" s="989"/>
      <c r="AE126" s="990"/>
      <c r="AF126" s="991" t="s">
        <v>437</v>
      </c>
      <c r="AG126" s="989"/>
      <c r="AH126" s="989"/>
      <c r="AI126" s="989"/>
      <c r="AJ126" s="990"/>
      <c r="AK126" s="991" t="s">
        <v>437</v>
      </c>
      <c r="AL126" s="989"/>
      <c r="AM126" s="989"/>
      <c r="AN126" s="989"/>
      <c r="AO126" s="990"/>
      <c r="AP126" s="992" t="s">
        <v>437</v>
      </c>
      <c r="AQ126" s="993"/>
      <c r="AR126" s="993"/>
      <c r="AS126" s="993"/>
      <c r="AT126" s="994"/>
      <c r="AU126" s="233"/>
      <c r="AV126" s="233"/>
      <c r="AW126" s="233"/>
      <c r="AX126" s="1066" t="s">
        <v>442</v>
      </c>
      <c r="AY126" s="1067"/>
      <c r="AZ126" s="1067"/>
      <c r="BA126" s="1067"/>
      <c r="BB126" s="1067"/>
      <c r="BC126" s="1067"/>
      <c r="BD126" s="1067"/>
      <c r="BE126" s="1068"/>
      <c r="BF126" s="1082" t="s">
        <v>443</v>
      </c>
      <c r="BG126" s="1067"/>
      <c r="BH126" s="1067"/>
      <c r="BI126" s="1067"/>
      <c r="BJ126" s="1067"/>
      <c r="BK126" s="1067"/>
      <c r="BL126" s="1068"/>
      <c r="BM126" s="1082" t="s">
        <v>444</v>
      </c>
      <c r="BN126" s="1067"/>
      <c r="BO126" s="1067"/>
      <c r="BP126" s="1067"/>
      <c r="BQ126" s="1067"/>
      <c r="BR126" s="1067"/>
      <c r="BS126" s="1068"/>
      <c r="BT126" s="1082" t="s">
        <v>445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446</v>
      </c>
      <c r="CQ126" s="980"/>
      <c r="CR126" s="980"/>
      <c r="CS126" s="980"/>
      <c r="CT126" s="980"/>
      <c r="CU126" s="980"/>
      <c r="CV126" s="980"/>
      <c r="CW126" s="980"/>
      <c r="CX126" s="980"/>
      <c r="CY126" s="980"/>
      <c r="CZ126" s="980"/>
      <c r="DA126" s="980"/>
      <c r="DB126" s="980"/>
      <c r="DC126" s="980"/>
      <c r="DD126" s="980"/>
      <c r="DE126" s="980"/>
      <c r="DF126" s="981"/>
      <c r="DG126" s="949" t="s">
        <v>437</v>
      </c>
      <c r="DH126" s="950"/>
      <c r="DI126" s="950"/>
      <c r="DJ126" s="950"/>
      <c r="DK126" s="950"/>
      <c r="DL126" s="950" t="s">
        <v>437</v>
      </c>
      <c r="DM126" s="950"/>
      <c r="DN126" s="950"/>
      <c r="DO126" s="950"/>
      <c r="DP126" s="950"/>
      <c r="DQ126" s="950" t="s">
        <v>437</v>
      </c>
      <c r="DR126" s="950"/>
      <c r="DS126" s="950"/>
      <c r="DT126" s="950"/>
      <c r="DU126" s="950"/>
      <c r="DV126" s="951" t="s">
        <v>437</v>
      </c>
      <c r="DW126" s="951"/>
      <c r="DX126" s="951"/>
      <c r="DY126" s="951"/>
      <c r="DZ126" s="952"/>
    </row>
    <row r="127" spans="1:130" s="197" customFormat="1" ht="26.25" customHeight="1" thickBot="1">
      <c r="A127" s="1006"/>
      <c r="B127" s="978"/>
      <c r="C127" s="1034" t="s">
        <v>447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437</v>
      </c>
      <c r="AB127" s="989"/>
      <c r="AC127" s="989"/>
      <c r="AD127" s="989"/>
      <c r="AE127" s="990"/>
      <c r="AF127" s="991" t="s">
        <v>437</v>
      </c>
      <c r="AG127" s="989"/>
      <c r="AH127" s="989"/>
      <c r="AI127" s="989"/>
      <c r="AJ127" s="990"/>
      <c r="AK127" s="991" t="s">
        <v>437</v>
      </c>
      <c r="AL127" s="989"/>
      <c r="AM127" s="989"/>
      <c r="AN127" s="989"/>
      <c r="AO127" s="990"/>
      <c r="AP127" s="992" t="s">
        <v>437</v>
      </c>
      <c r="AQ127" s="993"/>
      <c r="AR127" s="993"/>
      <c r="AS127" s="993"/>
      <c r="AT127" s="994"/>
      <c r="AU127" s="233"/>
      <c r="AV127" s="233"/>
      <c r="AW127" s="233"/>
      <c r="AX127" s="916" t="s">
        <v>448</v>
      </c>
      <c r="AY127" s="917"/>
      <c r="AZ127" s="917"/>
      <c r="BA127" s="917"/>
      <c r="BB127" s="917"/>
      <c r="BC127" s="917"/>
      <c r="BD127" s="917"/>
      <c r="BE127" s="918"/>
      <c r="BF127" s="1071" t="s">
        <v>437</v>
      </c>
      <c r="BG127" s="1072"/>
      <c r="BH127" s="1072"/>
      <c r="BI127" s="1072"/>
      <c r="BJ127" s="1072"/>
      <c r="BK127" s="1072"/>
      <c r="BL127" s="1081"/>
      <c r="BM127" s="1071">
        <v>13</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449</v>
      </c>
      <c r="CQ127" s="1075"/>
      <c r="CR127" s="1075"/>
      <c r="CS127" s="1075"/>
      <c r="CT127" s="1075"/>
      <c r="CU127" s="1075"/>
      <c r="CV127" s="1075"/>
      <c r="CW127" s="1075"/>
      <c r="CX127" s="1075"/>
      <c r="CY127" s="1075"/>
      <c r="CZ127" s="1075"/>
      <c r="DA127" s="1075"/>
      <c r="DB127" s="1075"/>
      <c r="DC127" s="1075"/>
      <c r="DD127" s="1075"/>
      <c r="DE127" s="1075"/>
      <c r="DF127" s="1076"/>
      <c r="DG127" s="1077" t="s">
        <v>450</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452</v>
      </c>
      <c r="X128" s="1103"/>
      <c r="Y128" s="1103"/>
      <c r="Z128" s="1104"/>
      <c r="AA128" s="1119">
        <v>302234</v>
      </c>
      <c r="AB128" s="1120"/>
      <c r="AC128" s="1120"/>
      <c r="AD128" s="1120"/>
      <c r="AE128" s="1121"/>
      <c r="AF128" s="1122">
        <v>301253</v>
      </c>
      <c r="AG128" s="1120"/>
      <c r="AH128" s="1120"/>
      <c r="AI128" s="1120"/>
      <c r="AJ128" s="1121"/>
      <c r="AK128" s="1122">
        <v>317627</v>
      </c>
      <c r="AL128" s="1120"/>
      <c r="AM128" s="1120"/>
      <c r="AN128" s="1120"/>
      <c r="AO128" s="1121"/>
      <c r="AP128" s="1123"/>
      <c r="AQ128" s="1124"/>
      <c r="AR128" s="1124"/>
      <c r="AS128" s="1124"/>
      <c r="AT128" s="1125"/>
      <c r="AU128" s="235"/>
      <c r="AV128" s="235"/>
      <c r="AW128" s="235"/>
      <c r="AX128" s="1084" t="s">
        <v>453</v>
      </c>
      <c r="AY128" s="980"/>
      <c r="AZ128" s="980"/>
      <c r="BA128" s="980"/>
      <c r="BB128" s="980"/>
      <c r="BC128" s="980"/>
      <c r="BD128" s="980"/>
      <c r="BE128" s="981"/>
      <c r="BF128" s="1096" t="s">
        <v>454</v>
      </c>
      <c r="BG128" s="1097"/>
      <c r="BH128" s="1097"/>
      <c r="BI128" s="1097"/>
      <c r="BJ128" s="1097"/>
      <c r="BK128" s="1097"/>
      <c r="BL128" s="1098"/>
      <c r="BM128" s="1096">
        <v>18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455</v>
      </c>
      <c r="X129" s="1091"/>
      <c r="Y129" s="1091"/>
      <c r="Z129" s="1092"/>
      <c r="AA129" s="988">
        <v>12287599</v>
      </c>
      <c r="AB129" s="989"/>
      <c r="AC129" s="989"/>
      <c r="AD129" s="989"/>
      <c r="AE129" s="990"/>
      <c r="AF129" s="991">
        <v>12330779</v>
      </c>
      <c r="AG129" s="989"/>
      <c r="AH129" s="989"/>
      <c r="AI129" s="989"/>
      <c r="AJ129" s="990"/>
      <c r="AK129" s="991">
        <v>12538041</v>
      </c>
      <c r="AL129" s="989"/>
      <c r="AM129" s="989"/>
      <c r="AN129" s="989"/>
      <c r="AO129" s="990"/>
      <c r="AP129" s="1093"/>
      <c r="AQ129" s="1094"/>
      <c r="AR129" s="1094"/>
      <c r="AS129" s="1094"/>
      <c r="AT129" s="1095"/>
      <c r="AU129" s="235"/>
      <c r="AV129" s="235"/>
      <c r="AW129" s="235"/>
      <c r="AX129" s="1084" t="s">
        <v>456</v>
      </c>
      <c r="AY129" s="980"/>
      <c r="AZ129" s="980"/>
      <c r="BA129" s="980"/>
      <c r="BB129" s="980"/>
      <c r="BC129" s="980"/>
      <c r="BD129" s="980"/>
      <c r="BE129" s="981"/>
      <c r="BF129" s="1085">
        <v>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458</v>
      </c>
      <c r="X130" s="1091"/>
      <c r="Y130" s="1091"/>
      <c r="Z130" s="1092"/>
      <c r="AA130" s="988">
        <v>1263535</v>
      </c>
      <c r="AB130" s="989"/>
      <c r="AC130" s="989"/>
      <c r="AD130" s="989"/>
      <c r="AE130" s="990"/>
      <c r="AF130" s="991">
        <v>1322491</v>
      </c>
      <c r="AG130" s="989"/>
      <c r="AH130" s="989"/>
      <c r="AI130" s="989"/>
      <c r="AJ130" s="990"/>
      <c r="AK130" s="991">
        <v>1207651</v>
      </c>
      <c r="AL130" s="989"/>
      <c r="AM130" s="989"/>
      <c r="AN130" s="989"/>
      <c r="AO130" s="990"/>
      <c r="AP130" s="1093"/>
      <c r="AQ130" s="1094"/>
      <c r="AR130" s="1094"/>
      <c r="AS130" s="1094"/>
      <c r="AT130" s="1095"/>
      <c r="AU130" s="235"/>
      <c r="AV130" s="235"/>
      <c r="AW130" s="235"/>
      <c r="AX130" s="1143" t="s">
        <v>459</v>
      </c>
      <c r="AY130" s="1075"/>
      <c r="AZ130" s="1075"/>
      <c r="BA130" s="1075"/>
      <c r="BB130" s="1075"/>
      <c r="BC130" s="1075"/>
      <c r="BD130" s="1075"/>
      <c r="BE130" s="1076"/>
      <c r="BF130" s="1105">
        <v>14.7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460</v>
      </c>
      <c r="X131" s="1114"/>
      <c r="Y131" s="1114"/>
      <c r="Z131" s="1115"/>
      <c r="AA131" s="1027">
        <v>11024064</v>
      </c>
      <c r="AB131" s="1028"/>
      <c r="AC131" s="1028"/>
      <c r="AD131" s="1028"/>
      <c r="AE131" s="1029"/>
      <c r="AF131" s="1030">
        <v>11008288</v>
      </c>
      <c r="AG131" s="1028"/>
      <c r="AH131" s="1028"/>
      <c r="AI131" s="1028"/>
      <c r="AJ131" s="1029"/>
      <c r="AK131" s="1030">
        <v>11330390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462</v>
      </c>
      <c r="W132" s="1131"/>
      <c r="X132" s="1131"/>
      <c r="Y132" s="1131"/>
      <c r="Z132" s="1132"/>
      <c r="AA132" s="1133">
        <v>7.515622188</v>
      </c>
      <c r="AB132" s="1134"/>
      <c r="AC132" s="1134"/>
      <c r="AD132" s="1134"/>
      <c r="AE132" s="1135"/>
      <c r="AF132" s="1136">
        <v>6.9122737340000002</v>
      </c>
      <c r="AG132" s="1134"/>
      <c r="AH132" s="1134"/>
      <c r="AI132" s="1134"/>
      <c r="AJ132" s="1135"/>
      <c r="AK132" s="1136">
        <v>6.8425182189999996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463</v>
      </c>
      <c r="W133" s="1138"/>
      <c r="X133" s="1138"/>
      <c r="Y133" s="1138"/>
      <c r="Z133" s="1139"/>
      <c r="AA133" s="1140">
        <v>7.6</v>
      </c>
      <c r="AB133" s="1141"/>
      <c r="AC133" s="1141"/>
      <c r="AD133" s="1141"/>
      <c r="AE133" s="1142"/>
      <c r="AF133" s="1140">
        <v>7.4</v>
      </c>
      <c r="AG133" s="1141"/>
      <c r="AH133" s="1141"/>
      <c r="AI133" s="1141"/>
      <c r="AJ133" s="1142"/>
      <c r="AK133" s="1140">
        <v>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47" t="s">
        <v>466</v>
      </c>
      <c r="L7" s="254"/>
      <c r="M7" s="255" t="s">
        <v>467</v>
      </c>
      <c r="N7" s="256"/>
    </row>
    <row r="8" spans="1:16">
      <c r="A8" s="248"/>
      <c r="B8" s="244"/>
      <c r="C8" s="244"/>
      <c r="D8" s="244"/>
      <c r="E8" s="244"/>
      <c r="F8" s="244"/>
      <c r="G8" s="257"/>
      <c r="H8" s="258"/>
      <c r="I8" s="258"/>
      <c r="J8" s="259"/>
      <c r="K8" s="1148"/>
      <c r="L8" s="260" t="s">
        <v>468</v>
      </c>
      <c r="M8" s="261" t="s">
        <v>469</v>
      </c>
      <c r="N8" s="262" t="s">
        <v>470</v>
      </c>
    </row>
    <row r="9" spans="1:16">
      <c r="A9" s="248"/>
      <c r="B9" s="244"/>
      <c r="C9" s="244"/>
      <c r="D9" s="244"/>
      <c r="E9" s="244"/>
      <c r="F9" s="244"/>
      <c r="G9" s="1149" t="s">
        <v>471</v>
      </c>
      <c r="H9" s="1150"/>
      <c r="I9" s="1150"/>
      <c r="J9" s="1151"/>
      <c r="K9" s="263">
        <v>3959647</v>
      </c>
      <c r="L9" s="264">
        <v>56449</v>
      </c>
      <c r="M9" s="265">
        <v>58112</v>
      </c>
      <c r="N9" s="266">
        <v>-2.9</v>
      </c>
    </row>
    <row r="10" spans="1:16">
      <c r="A10" s="248"/>
      <c r="B10" s="244"/>
      <c r="C10" s="244"/>
      <c r="D10" s="244"/>
      <c r="E10" s="244"/>
      <c r="F10" s="244"/>
      <c r="G10" s="1149" t="s">
        <v>472</v>
      </c>
      <c r="H10" s="1150"/>
      <c r="I10" s="1150"/>
      <c r="J10" s="1151"/>
      <c r="K10" s="267">
        <v>28832</v>
      </c>
      <c r="L10" s="268">
        <v>411</v>
      </c>
      <c r="M10" s="269">
        <v>3510</v>
      </c>
      <c r="N10" s="270">
        <v>-88.3</v>
      </c>
    </row>
    <row r="11" spans="1:16" ht="13.5" customHeight="1">
      <c r="A11" s="248"/>
      <c r="B11" s="244"/>
      <c r="C11" s="244"/>
      <c r="D11" s="244"/>
      <c r="E11" s="244"/>
      <c r="F11" s="244"/>
      <c r="G11" s="1149" t="s">
        <v>473</v>
      </c>
      <c r="H11" s="1150"/>
      <c r="I11" s="1150"/>
      <c r="J11" s="1151"/>
      <c r="K11" s="267">
        <v>832290</v>
      </c>
      <c r="L11" s="268">
        <v>11865</v>
      </c>
      <c r="M11" s="269">
        <v>6281</v>
      </c>
      <c r="N11" s="270">
        <v>88.9</v>
      </c>
    </row>
    <row r="12" spans="1:16" ht="13.5" customHeight="1">
      <c r="A12" s="248"/>
      <c r="B12" s="244"/>
      <c r="C12" s="244"/>
      <c r="D12" s="244"/>
      <c r="E12" s="244"/>
      <c r="F12" s="244"/>
      <c r="G12" s="1149" t="s">
        <v>474</v>
      </c>
      <c r="H12" s="1150"/>
      <c r="I12" s="1150"/>
      <c r="J12" s="1151"/>
      <c r="K12" s="267" t="s">
        <v>475</v>
      </c>
      <c r="L12" s="268" t="s">
        <v>475</v>
      </c>
      <c r="M12" s="269">
        <v>744</v>
      </c>
      <c r="N12" s="270" t="s">
        <v>475</v>
      </c>
    </row>
    <row r="13" spans="1:16" ht="13.5" customHeight="1">
      <c r="A13" s="248"/>
      <c r="B13" s="244"/>
      <c r="C13" s="244"/>
      <c r="D13" s="244"/>
      <c r="E13" s="244"/>
      <c r="F13" s="244"/>
      <c r="G13" s="1149" t="s">
        <v>476</v>
      </c>
      <c r="H13" s="1150"/>
      <c r="I13" s="1150"/>
      <c r="J13" s="1151"/>
      <c r="K13" s="267" t="s">
        <v>475</v>
      </c>
      <c r="L13" s="268" t="s">
        <v>475</v>
      </c>
      <c r="M13" s="269">
        <v>1</v>
      </c>
      <c r="N13" s="270" t="s">
        <v>475</v>
      </c>
    </row>
    <row r="14" spans="1:16" ht="13.5" customHeight="1">
      <c r="A14" s="248"/>
      <c r="B14" s="244"/>
      <c r="C14" s="244"/>
      <c r="D14" s="244"/>
      <c r="E14" s="244"/>
      <c r="F14" s="244"/>
      <c r="G14" s="1149" t="s">
        <v>477</v>
      </c>
      <c r="H14" s="1150"/>
      <c r="I14" s="1150"/>
      <c r="J14" s="1151"/>
      <c r="K14" s="267">
        <v>305526</v>
      </c>
      <c r="L14" s="268">
        <v>4356</v>
      </c>
      <c r="M14" s="269">
        <v>2803</v>
      </c>
      <c r="N14" s="270">
        <v>55.4</v>
      </c>
    </row>
    <row r="15" spans="1:16" ht="13.5" customHeight="1">
      <c r="A15" s="248"/>
      <c r="B15" s="244"/>
      <c r="C15" s="244"/>
      <c r="D15" s="244"/>
      <c r="E15" s="244"/>
      <c r="F15" s="244"/>
      <c r="G15" s="1149" t="s">
        <v>478</v>
      </c>
      <c r="H15" s="1150"/>
      <c r="I15" s="1150"/>
      <c r="J15" s="1151"/>
      <c r="K15" s="267">
        <v>95300</v>
      </c>
      <c r="L15" s="268">
        <v>1359</v>
      </c>
      <c r="M15" s="269">
        <v>1119</v>
      </c>
      <c r="N15" s="270">
        <v>21.4</v>
      </c>
    </row>
    <row r="16" spans="1:16">
      <c r="A16" s="248"/>
      <c r="B16" s="244"/>
      <c r="C16" s="244"/>
      <c r="D16" s="244"/>
      <c r="E16" s="244"/>
      <c r="F16" s="244"/>
      <c r="G16" s="1152" t="s">
        <v>479</v>
      </c>
      <c r="H16" s="1153"/>
      <c r="I16" s="1153"/>
      <c r="J16" s="1154"/>
      <c r="K16" s="268">
        <v>-352720</v>
      </c>
      <c r="L16" s="268">
        <v>-5028</v>
      </c>
      <c r="M16" s="269">
        <v>-5386</v>
      </c>
      <c r="N16" s="270">
        <v>-6.6</v>
      </c>
    </row>
    <row r="17" spans="1:16">
      <c r="A17" s="248"/>
      <c r="B17" s="244"/>
      <c r="C17" s="244"/>
      <c r="D17" s="244"/>
      <c r="E17" s="244"/>
      <c r="F17" s="244"/>
      <c r="G17" s="1152" t="s">
        <v>168</v>
      </c>
      <c r="H17" s="1153"/>
      <c r="I17" s="1153"/>
      <c r="J17" s="1154"/>
      <c r="K17" s="268">
        <v>4868875</v>
      </c>
      <c r="L17" s="268">
        <v>69412</v>
      </c>
      <c r="M17" s="269">
        <v>67183</v>
      </c>
      <c r="N17" s="270">
        <v>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44" t="s">
        <v>484</v>
      </c>
      <c r="H21" s="1145"/>
      <c r="I21" s="1145"/>
      <c r="J21" s="1146"/>
      <c r="K21" s="280">
        <v>5.26</v>
      </c>
      <c r="L21" s="281">
        <v>6.12</v>
      </c>
      <c r="M21" s="282">
        <v>-0.86</v>
      </c>
      <c r="N21" s="249"/>
      <c r="O21" s="283"/>
      <c r="P21" s="279"/>
    </row>
    <row r="22" spans="1:16" s="284" customFormat="1">
      <c r="A22" s="279"/>
      <c r="B22" s="249"/>
      <c r="C22" s="249"/>
      <c r="D22" s="249"/>
      <c r="E22" s="249"/>
      <c r="F22" s="249"/>
      <c r="G22" s="1144" t="s">
        <v>485</v>
      </c>
      <c r="H22" s="1145"/>
      <c r="I22" s="1145"/>
      <c r="J22" s="1146"/>
      <c r="K22" s="285">
        <v>97.6</v>
      </c>
      <c r="L22" s="286">
        <v>98.7</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47" t="s">
        <v>466</v>
      </c>
      <c r="L30" s="254"/>
      <c r="M30" s="255" t="s">
        <v>467</v>
      </c>
      <c r="N30" s="256"/>
    </row>
    <row r="31" spans="1:16">
      <c r="A31" s="248"/>
      <c r="B31" s="244"/>
      <c r="C31" s="244"/>
      <c r="D31" s="244"/>
      <c r="E31" s="244"/>
      <c r="F31" s="244"/>
      <c r="G31" s="257"/>
      <c r="H31" s="258"/>
      <c r="I31" s="258"/>
      <c r="J31" s="259"/>
      <c r="K31" s="1148"/>
      <c r="L31" s="260" t="s">
        <v>468</v>
      </c>
      <c r="M31" s="261" t="s">
        <v>469</v>
      </c>
      <c r="N31" s="262" t="s">
        <v>470</v>
      </c>
    </row>
    <row r="32" spans="1:16" ht="27" customHeight="1">
      <c r="A32" s="248"/>
      <c r="B32" s="244"/>
      <c r="C32" s="244"/>
      <c r="D32" s="244"/>
      <c r="E32" s="244"/>
      <c r="F32" s="244"/>
      <c r="G32" s="1160" t="s">
        <v>489</v>
      </c>
      <c r="H32" s="1161"/>
      <c r="I32" s="1161"/>
      <c r="J32" s="1162"/>
      <c r="K32" s="294">
        <v>1580644</v>
      </c>
      <c r="L32" s="294">
        <v>22534</v>
      </c>
      <c r="M32" s="295">
        <v>33998</v>
      </c>
      <c r="N32" s="296">
        <v>-33.700000000000003</v>
      </c>
    </row>
    <row r="33" spans="1:16" ht="13.5" customHeight="1">
      <c r="A33" s="248"/>
      <c r="B33" s="244"/>
      <c r="C33" s="244"/>
      <c r="D33" s="244"/>
      <c r="E33" s="244"/>
      <c r="F33" s="244"/>
      <c r="G33" s="1160" t="s">
        <v>490</v>
      </c>
      <c r="H33" s="1161"/>
      <c r="I33" s="1161"/>
      <c r="J33" s="1162"/>
      <c r="K33" s="294" t="s">
        <v>475</v>
      </c>
      <c r="L33" s="294" t="s">
        <v>475</v>
      </c>
      <c r="M33" s="295">
        <v>1</v>
      </c>
      <c r="N33" s="296" t="s">
        <v>475</v>
      </c>
    </row>
    <row r="34" spans="1:16" ht="27" customHeight="1">
      <c r="A34" s="248"/>
      <c r="B34" s="244"/>
      <c r="C34" s="244"/>
      <c r="D34" s="244"/>
      <c r="E34" s="244"/>
      <c r="F34" s="244"/>
      <c r="G34" s="1160" t="s">
        <v>491</v>
      </c>
      <c r="H34" s="1161"/>
      <c r="I34" s="1161"/>
      <c r="J34" s="1162"/>
      <c r="K34" s="294" t="s">
        <v>475</v>
      </c>
      <c r="L34" s="294" t="s">
        <v>475</v>
      </c>
      <c r="M34" s="295">
        <v>39</v>
      </c>
      <c r="N34" s="296" t="s">
        <v>475</v>
      </c>
    </row>
    <row r="35" spans="1:16" ht="27" customHeight="1">
      <c r="A35" s="248"/>
      <c r="B35" s="244"/>
      <c r="C35" s="244"/>
      <c r="D35" s="244"/>
      <c r="E35" s="244"/>
      <c r="F35" s="244"/>
      <c r="G35" s="1160" t="s">
        <v>492</v>
      </c>
      <c r="H35" s="1161"/>
      <c r="I35" s="1161"/>
      <c r="J35" s="1162"/>
      <c r="K35" s="294" t="s">
        <v>475</v>
      </c>
      <c r="L35" s="294" t="s">
        <v>475</v>
      </c>
      <c r="M35" s="295">
        <v>9007</v>
      </c>
      <c r="N35" s="296" t="s">
        <v>475</v>
      </c>
    </row>
    <row r="36" spans="1:16" ht="27" customHeight="1">
      <c r="A36" s="248"/>
      <c r="B36" s="244"/>
      <c r="C36" s="244"/>
      <c r="D36" s="244"/>
      <c r="E36" s="244"/>
      <c r="F36" s="244"/>
      <c r="G36" s="1160" t="s">
        <v>493</v>
      </c>
      <c r="H36" s="1161"/>
      <c r="I36" s="1161"/>
      <c r="J36" s="1162"/>
      <c r="K36" s="294">
        <v>469804</v>
      </c>
      <c r="L36" s="294">
        <v>6698</v>
      </c>
      <c r="M36" s="295">
        <v>2239</v>
      </c>
      <c r="N36" s="296">
        <v>199.2</v>
      </c>
    </row>
    <row r="37" spans="1:16" ht="13.5" customHeight="1">
      <c r="A37" s="248"/>
      <c r="B37" s="244"/>
      <c r="C37" s="244"/>
      <c r="D37" s="244"/>
      <c r="E37" s="244"/>
      <c r="F37" s="244"/>
      <c r="G37" s="1160" t="s">
        <v>494</v>
      </c>
      <c r="H37" s="1161"/>
      <c r="I37" s="1161"/>
      <c r="J37" s="1162"/>
      <c r="K37" s="294">
        <v>250114</v>
      </c>
      <c r="L37" s="294">
        <v>3566</v>
      </c>
      <c r="M37" s="295">
        <v>951</v>
      </c>
      <c r="N37" s="296">
        <v>275</v>
      </c>
    </row>
    <row r="38" spans="1:16" ht="27" customHeight="1">
      <c r="A38" s="248"/>
      <c r="B38" s="244"/>
      <c r="C38" s="244"/>
      <c r="D38" s="244"/>
      <c r="E38" s="244"/>
      <c r="F38" s="244"/>
      <c r="G38" s="1163" t="s">
        <v>495</v>
      </c>
      <c r="H38" s="1164"/>
      <c r="I38" s="1164"/>
      <c r="J38" s="1165"/>
      <c r="K38" s="297" t="s">
        <v>475</v>
      </c>
      <c r="L38" s="297" t="s">
        <v>475</v>
      </c>
      <c r="M38" s="298">
        <v>6</v>
      </c>
      <c r="N38" s="299" t="s">
        <v>475</v>
      </c>
      <c r="O38" s="293"/>
    </row>
    <row r="39" spans="1:16">
      <c r="A39" s="248"/>
      <c r="B39" s="244"/>
      <c r="C39" s="244"/>
      <c r="D39" s="244"/>
      <c r="E39" s="244"/>
      <c r="F39" s="244"/>
      <c r="G39" s="1163" t="s">
        <v>496</v>
      </c>
      <c r="H39" s="1164"/>
      <c r="I39" s="1164"/>
      <c r="J39" s="1165"/>
      <c r="K39" s="300">
        <v>-317627</v>
      </c>
      <c r="L39" s="300">
        <v>-4528</v>
      </c>
      <c r="M39" s="301">
        <v>-6589</v>
      </c>
      <c r="N39" s="302">
        <v>-31.3</v>
      </c>
      <c r="O39" s="293"/>
    </row>
    <row r="40" spans="1:16" ht="27" customHeight="1">
      <c r="A40" s="248"/>
      <c r="B40" s="244"/>
      <c r="C40" s="244"/>
      <c r="D40" s="244"/>
      <c r="E40" s="244"/>
      <c r="F40" s="244"/>
      <c r="G40" s="1160" t="s">
        <v>497</v>
      </c>
      <c r="H40" s="1161"/>
      <c r="I40" s="1161"/>
      <c r="J40" s="1162"/>
      <c r="K40" s="300">
        <v>-1207651</v>
      </c>
      <c r="L40" s="300">
        <v>-17216</v>
      </c>
      <c r="M40" s="301">
        <v>-27524</v>
      </c>
      <c r="N40" s="302">
        <v>-37.5</v>
      </c>
      <c r="O40" s="293"/>
    </row>
    <row r="41" spans="1:16">
      <c r="A41" s="248"/>
      <c r="B41" s="244"/>
      <c r="C41" s="244"/>
      <c r="D41" s="244"/>
      <c r="E41" s="244"/>
      <c r="F41" s="244"/>
      <c r="G41" s="1166" t="s">
        <v>279</v>
      </c>
      <c r="H41" s="1167"/>
      <c r="I41" s="1167"/>
      <c r="J41" s="1168"/>
      <c r="K41" s="294">
        <v>775284</v>
      </c>
      <c r="L41" s="300">
        <v>11053</v>
      </c>
      <c r="M41" s="301">
        <v>12127</v>
      </c>
      <c r="N41" s="302">
        <v>-8.9</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55" t="s">
        <v>466</v>
      </c>
      <c r="J49" s="1157" t="s">
        <v>501</v>
      </c>
      <c r="K49" s="1158"/>
      <c r="L49" s="1158"/>
      <c r="M49" s="1158"/>
      <c r="N49" s="1159"/>
    </row>
    <row r="50" spans="1:14">
      <c r="A50" s="248"/>
      <c r="B50" s="244"/>
      <c r="C50" s="244"/>
      <c r="D50" s="244"/>
      <c r="E50" s="244"/>
      <c r="F50" s="244"/>
      <c r="G50" s="312"/>
      <c r="H50" s="313"/>
      <c r="I50" s="1156"/>
      <c r="J50" s="314" t="s">
        <v>502</v>
      </c>
      <c r="K50" s="315" t="s">
        <v>503</v>
      </c>
      <c r="L50" s="316" t="s">
        <v>504</v>
      </c>
      <c r="M50" s="317" t="s">
        <v>505</v>
      </c>
      <c r="N50" s="318" t="s">
        <v>506</v>
      </c>
    </row>
    <row r="51" spans="1:14">
      <c r="A51" s="248"/>
      <c r="B51" s="244"/>
      <c r="C51" s="244"/>
      <c r="D51" s="244"/>
      <c r="E51" s="244"/>
      <c r="F51" s="244"/>
      <c r="G51" s="310" t="s">
        <v>507</v>
      </c>
      <c r="H51" s="311"/>
      <c r="I51" s="319">
        <v>1275710</v>
      </c>
      <c r="J51" s="320">
        <v>18446</v>
      </c>
      <c r="K51" s="321">
        <v>-35.5</v>
      </c>
      <c r="L51" s="322">
        <v>47569</v>
      </c>
      <c r="M51" s="323">
        <v>18.3</v>
      </c>
      <c r="N51" s="324">
        <v>-53.8</v>
      </c>
    </row>
    <row r="52" spans="1:14">
      <c r="A52" s="248"/>
      <c r="B52" s="244"/>
      <c r="C52" s="244"/>
      <c r="D52" s="244"/>
      <c r="E52" s="244"/>
      <c r="F52" s="244"/>
      <c r="G52" s="325"/>
      <c r="H52" s="326" t="s">
        <v>508</v>
      </c>
      <c r="I52" s="327">
        <v>1021751</v>
      </c>
      <c r="J52" s="328">
        <v>14774</v>
      </c>
      <c r="K52" s="329">
        <v>-8</v>
      </c>
      <c r="L52" s="330">
        <v>26255</v>
      </c>
      <c r="M52" s="331">
        <v>12.4</v>
      </c>
      <c r="N52" s="332">
        <v>-20.399999999999999</v>
      </c>
    </row>
    <row r="53" spans="1:14">
      <c r="A53" s="248"/>
      <c r="B53" s="244"/>
      <c r="C53" s="244"/>
      <c r="D53" s="244"/>
      <c r="E53" s="244"/>
      <c r="F53" s="244"/>
      <c r="G53" s="310" t="s">
        <v>509</v>
      </c>
      <c r="H53" s="311"/>
      <c r="I53" s="319">
        <v>1883513</v>
      </c>
      <c r="J53" s="320">
        <v>26831</v>
      </c>
      <c r="K53" s="321">
        <v>45.5</v>
      </c>
      <c r="L53" s="322">
        <v>50880</v>
      </c>
      <c r="M53" s="323">
        <v>7</v>
      </c>
      <c r="N53" s="324">
        <v>38.5</v>
      </c>
    </row>
    <row r="54" spans="1:14">
      <c r="A54" s="248"/>
      <c r="B54" s="244"/>
      <c r="C54" s="244"/>
      <c r="D54" s="244"/>
      <c r="E54" s="244"/>
      <c r="F54" s="244"/>
      <c r="G54" s="325"/>
      <c r="H54" s="326" t="s">
        <v>508</v>
      </c>
      <c r="I54" s="327">
        <v>1359919</v>
      </c>
      <c r="J54" s="328">
        <v>19373</v>
      </c>
      <c r="K54" s="329">
        <v>31.1</v>
      </c>
      <c r="L54" s="330">
        <v>26879</v>
      </c>
      <c r="M54" s="331">
        <v>2.4</v>
      </c>
      <c r="N54" s="332">
        <v>28.7</v>
      </c>
    </row>
    <row r="55" spans="1:14">
      <c r="A55" s="248"/>
      <c r="B55" s="244"/>
      <c r="C55" s="244"/>
      <c r="D55" s="244"/>
      <c r="E55" s="244"/>
      <c r="F55" s="244"/>
      <c r="G55" s="310" t="s">
        <v>510</v>
      </c>
      <c r="H55" s="311"/>
      <c r="I55" s="319">
        <v>3637369</v>
      </c>
      <c r="J55" s="320">
        <v>51801</v>
      </c>
      <c r="K55" s="321">
        <v>93.1</v>
      </c>
      <c r="L55" s="322">
        <v>63956</v>
      </c>
      <c r="M55" s="323">
        <v>25.7</v>
      </c>
      <c r="N55" s="324">
        <v>67.400000000000006</v>
      </c>
    </row>
    <row r="56" spans="1:14">
      <c r="A56" s="248"/>
      <c r="B56" s="244"/>
      <c r="C56" s="244"/>
      <c r="D56" s="244"/>
      <c r="E56" s="244"/>
      <c r="F56" s="244"/>
      <c r="G56" s="325"/>
      <c r="H56" s="326" t="s">
        <v>508</v>
      </c>
      <c r="I56" s="327">
        <v>2053718</v>
      </c>
      <c r="J56" s="328">
        <v>29248</v>
      </c>
      <c r="K56" s="329">
        <v>51</v>
      </c>
      <c r="L56" s="330">
        <v>29239</v>
      </c>
      <c r="M56" s="331">
        <v>8.8000000000000007</v>
      </c>
      <c r="N56" s="332">
        <v>42.2</v>
      </c>
    </row>
    <row r="57" spans="1:14">
      <c r="A57" s="248"/>
      <c r="B57" s="244"/>
      <c r="C57" s="244"/>
      <c r="D57" s="244"/>
      <c r="E57" s="244"/>
      <c r="F57" s="244"/>
      <c r="G57" s="310" t="s">
        <v>511</v>
      </c>
      <c r="H57" s="311"/>
      <c r="I57" s="319">
        <v>1903985</v>
      </c>
      <c r="J57" s="320">
        <v>27128</v>
      </c>
      <c r="K57" s="321">
        <v>-47.6</v>
      </c>
      <c r="L57" s="322">
        <v>66255</v>
      </c>
      <c r="M57" s="323">
        <v>3.6</v>
      </c>
      <c r="N57" s="324">
        <v>-51.2</v>
      </c>
    </row>
    <row r="58" spans="1:14">
      <c r="A58" s="248"/>
      <c r="B58" s="244"/>
      <c r="C58" s="244"/>
      <c r="D58" s="244"/>
      <c r="E58" s="244"/>
      <c r="F58" s="244"/>
      <c r="G58" s="325"/>
      <c r="H58" s="326" t="s">
        <v>508</v>
      </c>
      <c r="I58" s="327">
        <v>1380113</v>
      </c>
      <c r="J58" s="328">
        <v>19664</v>
      </c>
      <c r="K58" s="329">
        <v>-32.799999999999997</v>
      </c>
      <c r="L58" s="330">
        <v>31822</v>
      </c>
      <c r="M58" s="331">
        <v>8.8000000000000007</v>
      </c>
      <c r="N58" s="332">
        <v>-41.6</v>
      </c>
    </row>
    <row r="59" spans="1:14">
      <c r="A59" s="248"/>
      <c r="B59" s="244"/>
      <c r="C59" s="244"/>
      <c r="D59" s="244"/>
      <c r="E59" s="244"/>
      <c r="F59" s="244"/>
      <c r="G59" s="310" t="s">
        <v>512</v>
      </c>
      <c r="H59" s="311"/>
      <c r="I59" s="319">
        <v>1398409</v>
      </c>
      <c r="J59" s="320">
        <v>19936</v>
      </c>
      <c r="K59" s="321">
        <v>-26.5</v>
      </c>
      <c r="L59" s="322">
        <v>47278</v>
      </c>
      <c r="M59" s="323">
        <v>-28.6</v>
      </c>
      <c r="N59" s="324">
        <v>2.1</v>
      </c>
    </row>
    <row r="60" spans="1:14">
      <c r="A60" s="248"/>
      <c r="B60" s="244"/>
      <c r="C60" s="244"/>
      <c r="D60" s="244"/>
      <c r="E60" s="244"/>
      <c r="F60" s="244"/>
      <c r="G60" s="325"/>
      <c r="H60" s="326" t="s">
        <v>508</v>
      </c>
      <c r="I60" s="333">
        <v>1183990</v>
      </c>
      <c r="J60" s="328">
        <v>16879</v>
      </c>
      <c r="K60" s="329">
        <v>-14.2</v>
      </c>
      <c r="L60" s="330">
        <v>24096</v>
      </c>
      <c r="M60" s="331">
        <v>-24.3</v>
      </c>
      <c r="N60" s="332">
        <v>10.1</v>
      </c>
    </row>
    <row r="61" spans="1:14">
      <c r="A61" s="248"/>
      <c r="B61" s="244"/>
      <c r="C61" s="244"/>
      <c r="D61" s="244"/>
      <c r="E61" s="244"/>
      <c r="F61" s="244"/>
      <c r="G61" s="310" t="s">
        <v>513</v>
      </c>
      <c r="H61" s="334"/>
      <c r="I61" s="335">
        <v>2019797</v>
      </c>
      <c r="J61" s="336">
        <v>28828</v>
      </c>
      <c r="K61" s="337">
        <v>5.8</v>
      </c>
      <c r="L61" s="338">
        <v>55188</v>
      </c>
      <c r="M61" s="339">
        <v>5.2</v>
      </c>
      <c r="N61" s="324">
        <v>0.6</v>
      </c>
    </row>
    <row r="62" spans="1:14">
      <c r="A62" s="248"/>
      <c r="B62" s="244"/>
      <c r="C62" s="244"/>
      <c r="D62" s="244"/>
      <c r="E62" s="244"/>
      <c r="F62" s="244"/>
      <c r="G62" s="325"/>
      <c r="H62" s="326" t="s">
        <v>508</v>
      </c>
      <c r="I62" s="327">
        <v>1399898</v>
      </c>
      <c r="J62" s="328">
        <v>19988</v>
      </c>
      <c r="K62" s="329">
        <v>5.4</v>
      </c>
      <c r="L62" s="330">
        <v>27658</v>
      </c>
      <c r="M62" s="331">
        <v>1.6</v>
      </c>
      <c r="N62" s="332">
        <v>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69" t="s">
        <v>3</v>
      </c>
      <c r="D47" s="1169"/>
      <c r="E47" s="1170"/>
      <c r="F47" s="11">
        <v>12.26</v>
      </c>
      <c r="G47" s="12">
        <v>12.26</v>
      </c>
      <c r="H47" s="12">
        <v>13.65</v>
      </c>
      <c r="I47" s="12">
        <v>11</v>
      </c>
      <c r="J47" s="13">
        <v>10.4</v>
      </c>
    </row>
    <row r="48" spans="2:10" ht="57.75" customHeight="1">
      <c r="B48" s="14"/>
      <c r="C48" s="1171" t="s">
        <v>4</v>
      </c>
      <c r="D48" s="1171"/>
      <c r="E48" s="1172"/>
      <c r="F48" s="15">
        <v>6.52</v>
      </c>
      <c r="G48" s="16">
        <v>7.22</v>
      </c>
      <c r="H48" s="16">
        <v>7.97</v>
      </c>
      <c r="I48" s="16">
        <v>6.57</v>
      </c>
      <c r="J48" s="17">
        <v>6.42</v>
      </c>
    </row>
    <row r="49" spans="2:10" ht="57.75" customHeight="1" thickBot="1">
      <c r="B49" s="18"/>
      <c r="C49" s="1173" t="s">
        <v>5</v>
      </c>
      <c r="D49" s="1173"/>
      <c r="E49" s="1174"/>
      <c r="F49" s="19">
        <v>0.73</v>
      </c>
      <c r="G49" s="20">
        <v>0.66</v>
      </c>
      <c r="H49" s="20">
        <v>2.33</v>
      </c>
      <c r="I49" s="20" t="s">
        <v>520</v>
      </c>
      <c r="J49" s="21" t="s">
        <v>521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1" t="s">
        <v>522</v>
      </c>
      <c r="D34" s="1181"/>
      <c r="E34" s="1182"/>
      <c r="F34" s="32">
        <v>6.16</v>
      </c>
      <c r="G34" s="33">
        <v>6.88</v>
      </c>
      <c r="H34" s="33">
        <v>7.27</v>
      </c>
      <c r="I34" s="33">
        <v>6.16</v>
      </c>
      <c r="J34" s="34">
        <v>6</v>
      </c>
      <c r="K34" s="22"/>
      <c r="L34" s="22"/>
      <c r="M34" s="22"/>
      <c r="N34" s="22"/>
      <c r="O34" s="22"/>
      <c r="P34" s="22"/>
    </row>
    <row r="35" spans="1:16" ht="39" customHeight="1">
      <c r="A35" s="22"/>
      <c r="B35" s="35"/>
      <c r="C35" s="1175" t="s">
        <v>523</v>
      </c>
      <c r="D35" s="1176"/>
      <c r="E35" s="1177"/>
      <c r="F35" s="36">
        <v>4.16</v>
      </c>
      <c r="G35" s="37">
        <v>4.42</v>
      </c>
      <c r="H35" s="37">
        <v>2.92</v>
      </c>
      <c r="I35" s="37">
        <v>3.06</v>
      </c>
      <c r="J35" s="38">
        <v>1.81</v>
      </c>
      <c r="K35" s="22"/>
      <c r="L35" s="22"/>
      <c r="M35" s="22"/>
      <c r="N35" s="22"/>
      <c r="O35" s="22"/>
      <c r="P35" s="22"/>
    </row>
    <row r="36" spans="1:16" ht="39" customHeight="1">
      <c r="A36" s="22"/>
      <c r="B36" s="35"/>
      <c r="C36" s="1175" t="s">
        <v>524</v>
      </c>
      <c r="D36" s="1176"/>
      <c r="E36" s="1177"/>
      <c r="F36" s="36">
        <v>2.23</v>
      </c>
      <c r="G36" s="37">
        <v>1.38</v>
      </c>
      <c r="H36" s="37">
        <v>1.37</v>
      </c>
      <c r="I36" s="37">
        <v>1.31</v>
      </c>
      <c r="J36" s="38">
        <v>1.47</v>
      </c>
      <c r="K36" s="22"/>
      <c r="L36" s="22"/>
      <c r="M36" s="22"/>
      <c r="N36" s="22"/>
      <c r="O36" s="22"/>
      <c r="P36" s="22"/>
    </row>
    <row r="37" spans="1:16" ht="39" customHeight="1">
      <c r="A37" s="22"/>
      <c r="B37" s="35"/>
      <c r="C37" s="1175" t="s">
        <v>525</v>
      </c>
      <c r="D37" s="1176"/>
      <c r="E37" s="1177"/>
      <c r="F37" s="36">
        <v>0.13</v>
      </c>
      <c r="G37" s="37">
        <v>0.18</v>
      </c>
      <c r="H37" s="37">
        <v>0.26</v>
      </c>
      <c r="I37" s="37">
        <v>0.22</v>
      </c>
      <c r="J37" s="38">
        <v>0.2</v>
      </c>
      <c r="K37" s="22"/>
      <c r="L37" s="22"/>
      <c r="M37" s="22"/>
      <c r="N37" s="22"/>
      <c r="O37" s="22"/>
      <c r="P37" s="22"/>
    </row>
    <row r="38" spans="1:16" ht="39" customHeight="1">
      <c r="A38" s="22"/>
      <c r="B38" s="35"/>
      <c r="C38" s="1175" t="s">
        <v>526</v>
      </c>
      <c r="D38" s="1176"/>
      <c r="E38" s="1177"/>
      <c r="F38" s="36">
        <v>0.21</v>
      </c>
      <c r="G38" s="37">
        <v>0.13</v>
      </c>
      <c r="H38" s="37">
        <v>0.44</v>
      </c>
      <c r="I38" s="37">
        <v>0.18</v>
      </c>
      <c r="J38" s="38">
        <v>0.2</v>
      </c>
      <c r="K38" s="22"/>
      <c r="L38" s="22"/>
      <c r="M38" s="22"/>
      <c r="N38" s="22"/>
      <c r="O38" s="22"/>
      <c r="P38" s="22"/>
    </row>
    <row r="39" spans="1:16" ht="39" customHeight="1">
      <c r="A39" s="22"/>
      <c r="B39" s="35"/>
      <c r="C39" s="1175" t="s">
        <v>527</v>
      </c>
      <c r="D39" s="1176"/>
      <c r="E39" s="1177"/>
      <c r="F39" s="36">
        <v>0.01</v>
      </c>
      <c r="G39" s="37">
        <v>0.01</v>
      </c>
      <c r="H39" s="37">
        <v>0.01</v>
      </c>
      <c r="I39" s="37">
        <v>0.02</v>
      </c>
      <c r="J39" s="38">
        <v>0.01</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528</v>
      </c>
      <c r="D42" s="1176"/>
      <c r="E42" s="1177"/>
      <c r="F42" s="36" t="s">
        <v>475</v>
      </c>
      <c r="G42" s="37" t="s">
        <v>475</v>
      </c>
      <c r="H42" s="37" t="s">
        <v>475</v>
      </c>
      <c r="I42" s="37" t="s">
        <v>475</v>
      </c>
      <c r="J42" s="38" t="s">
        <v>475</v>
      </c>
      <c r="K42" s="22"/>
      <c r="L42" s="22"/>
      <c r="M42" s="22"/>
      <c r="N42" s="22"/>
      <c r="O42" s="22"/>
      <c r="P42" s="22"/>
    </row>
    <row r="43" spans="1:16" ht="39" customHeight="1" thickBot="1">
      <c r="A43" s="22"/>
      <c r="B43" s="40"/>
      <c r="C43" s="1178" t="s">
        <v>529</v>
      </c>
      <c r="D43" s="1179"/>
      <c r="E43" s="1180"/>
      <c r="F43" s="41" t="s">
        <v>475</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1" t="s">
        <v>11</v>
      </c>
      <c r="C45" s="1192"/>
      <c r="D45" s="58"/>
      <c r="E45" s="1197" t="s">
        <v>12</v>
      </c>
      <c r="F45" s="1197"/>
      <c r="G45" s="1197"/>
      <c r="H45" s="1197"/>
      <c r="I45" s="1197"/>
      <c r="J45" s="1198"/>
      <c r="K45" s="59">
        <v>1442</v>
      </c>
      <c r="L45" s="60">
        <v>1486</v>
      </c>
      <c r="M45" s="60">
        <v>1527</v>
      </c>
      <c r="N45" s="60">
        <v>1616</v>
      </c>
      <c r="O45" s="61">
        <v>1581</v>
      </c>
      <c r="P45" s="48"/>
      <c r="Q45" s="48"/>
      <c r="R45" s="48"/>
      <c r="S45" s="48"/>
      <c r="T45" s="48"/>
      <c r="U45" s="48"/>
    </row>
    <row r="46" spans="1:21" ht="30.75" customHeight="1">
      <c r="A46" s="48"/>
      <c r="B46" s="1193"/>
      <c r="C46" s="1194"/>
      <c r="D46" s="62"/>
      <c r="E46" s="1185" t="s">
        <v>13</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c r="A47" s="48"/>
      <c r="B47" s="1193"/>
      <c r="C47" s="1194"/>
      <c r="D47" s="62"/>
      <c r="E47" s="1185" t="s">
        <v>14</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c r="A48" s="48"/>
      <c r="B48" s="1193"/>
      <c r="C48" s="1194"/>
      <c r="D48" s="62"/>
      <c r="E48" s="1185" t="s">
        <v>15</v>
      </c>
      <c r="F48" s="1185"/>
      <c r="G48" s="1185"/>
      <c r="H48" s="1185"/>
      <c r="I48" s="1185"/>
      <c r="J48" s="1186"/>
      <c r="K48" s="63" t="s">
        <v>475</v>
      </c>
      <c r="L48" s="64" t="s">
        <v>475</v>
      </c>
      <c r="M48" s="64" t="s">
        <v>475</v>
      </c>
      <c r="N48" s="64" t="s">
        <v>475</v>
      </c>
      <c r="O48" s="65" t="s">
        <v>475</v>
      </c>
      <c r="P48" s="48"/>
      <c r="Q48" s="48"/>
      <c r="R48" s="48"/>
      <c r="S48" s="48"/>
      <c r="T48" s="48"/>
      <c r="U48" s="48"/>
    </row>
    <row r="49" spans="1:21" ht="30.75" customHeight="1">
      <c r="A49" s="48"/>
      <c r="B49" s="1193"/>
      <c r="C49" s="1194"/>
      <c r="D49" s="62"/>
      <c r="E49" s="1185" t="s">
        <v>16</v>
      </c>
      <c r="F49" s="1185"/>
      <c r="G49" s="1185"/>
      <c r="H49" s="1185"/>
      <c r="I49" s="1185"/>
      <c r="J49" s="1186"/>
      <c r="K49" s="63">
        <v>532</v>
      </c>
      <c r="L49" s="64">
        <v>520</v>
      </c>
      <c r="M49" s="64">
        <v>509</v>
      </c>
      <c r="N49" s="64">
        <v>515</v>
      </c>
      <c r="O49" s="65">
        <v>470</v>
      </c>
      <c r="P49" s="48"/>
      <c r="Q49" s="48"/>
      <c r="R49" s="48"/>
      <c r="S49" s="48"/>
      <c r="T49" s="48"/>
      <c r="U49" s="48"/>
    </row>
    <row r="50" spans="1:21" ht="30.75" customHeight="1">
      <c r="A50" s="48"/>
      <c r="B50" s="1193"/>
      <c r="C50" s="1194"/>
      <c r="D50" s="62"/>
      <c r="E50" s="1185" t="s">
        <v>17</v>
      </c>
      <c r="F50" s="1185"/>
      <c r="G50" s="1185"/>
      <c r="H50" s="1185"/>
      <c r="I50" s="1185"/>
      <c r="J50" s="1186"/>
      <c r="K50" s="63">
        <v>348</v>
      </c>
      <c r="L50" s="64">
        <v>373</v>
      </c>
      <c r="M50" s="64">
        <v>358</v>
      </c>
      <c r="N50" s="64">
        <v>254</v>
      </c>
      <c r="O50" s="65">
        <v>250</v>
      </c>
      <c r="P50" s="48"/>
      <c r="Q50" s="48"/>
      <c r="R50" s="48"/>
      <c r="S50" s="48"/>
      <c r="T50" s="48"/>
      <c r="U50" s="48"/>
    </row>
    <row r="51" spans="1:21" ht="30.75" customHeight="1">
      <c r="A51" s="48"/>
      <c r="B51" s="1195"/>
      <c r="C51" s="1196"/>
      <c r="D51" s="66"/>
      <c r="E51" s="1185" t="s">
        <v>18</v>
      </c>
      <c r="F51" s="1185"/>
      <c r="G51" s="1185"/>
      <c r="H51" s="1185"/>
      <c r="I51" s="1185"/>
      <c r="J51" s="1186"/>
      <c r="K51" s="63" t="s">
        <v>475</v>
      </c>
      <c r="L51" s="64" t="s">
        <v>475</v>
      </c>
      <c r="M51" s="64" t="s">
        <v>475</v>
      </c>
      <c r="N51" s="64" t="s">
        <v>475</v>
      </c>
      <c r="O51" s="65" t="s">
        <v>475</v>
      </c>
      <c r="P51" s="48"/>
      <c r="Q51" s="48"/>
      <c r="R51" s="48"/>
      <c r="S51" s="48"/>
      <c r="T51" s="48"/>
      <c r="U51" s="48"/>
    </row>
    <row r="52" spans="1:21" ht="30.75" customHeight="1">
      <c r="A52" s="48"/>
      <c r="B52" s="1183" t="s">
        <v>19</v>
      </c>
      <c r="C52" s="1184"/>
      <c r="D52" s="66"/>
      <c r="E52" s="1185" t="s">
        <v>20</v>
      </c>
      <c r="F52" s="1185"/>
      <c r="G52" s="1185"/>
      <c r="H52" s="1185"/>
      <c r="I52" s="1185"/>
      <c r="J52" s="1186"/>
      <c r="K52" s="63">
        <v>1502</v>
      </c>
      <c r="L52" s="64">
        <v>1500</v>
      </c>
      <c r="M52" s="64">
        <v>1565</v>
      </c>
      <c r="N52" s="64">
        <v>1624</v>
      </c>
      <c r="O52" s="65">
        <v>1525</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820</v>
      </c>
      <c r="L53" s="69">
        <v>879</v>
      </c>
      <c r="M53" s="69">
        <v>829</v>
      </c>
      <c r="N53" s="69">
        <v>761</v>
      </c>
      <c r="O53" s="70">
        <v>776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99" t="s">
        <v>24</v>
      </c>
      <c r="C41" s="1200"/>
      <c r="D41" s="81"/>
      <c r="E41" s="1205" t="s">
        <v>25</v>
      </c>
      <c r="F41" s="1205"/>
      <c r="G41" s="1205"/>
      <c r="H41" s="1206"/>
      <c r="I41" s="82">
        <v>15632</v>
      </c>
      <c r="J41" s="83">
        <v>16347</v>
      </c>
      <c r="K41" s="83">
        <v>17925</v>
      </c>
      <c r="L41" s="83">
        <v>18233</v>
      </c>
      <c r="M41" s="84">
        <v>18319</v>
      </c>
    </row>
    <row r="42" spans="2:13" ht="27.75" customHeight="1">
      <c r="B42" s="1201"/>
      <c r="C42" s="1202"/>
      <c r="D42" s="85"/>
      <c r="E42" s="1207" t="s">
        <v>26</v>
      </c>
      <c r="F42" s="1207"/>
      <c r="G42" s="1207"/>
      <c r="H42" s="1208"/>
      <c r="I42" s="86">
        <v>3177</v>
      </c>
      <c r="J42" s="87">
        <v>2359</v>
      </c>
      <c r="K42" s="87">
        <v>2397</v>
      </c>
      <c r="L42" s="87">
        <v>2143</v>
      </c>
      <c r="M42" s="88">
        <v>1893</v>
      </c>
    </row>
    <row r="43" spans="2:13" ht="27.75" customHeight="1">
      <c r="B43" s="1201"/>
      <c r="C43" s="1202"/>
      <c r="D43" s="85"/>
      <c r="E43" s="1207" t="s">
        <v>27</v>
      </c>
      <c r="F43" s="1207"/>
      <c r="G43" s="1207"/>
      <c r="H43" s="1208"/>
      <c r="I43" s="86" t="s">
        <v>475</v>
      </c>
      <c r="J43" s="87" t="s">
        <v>475</v>
      </c>
      <c r="K43" s="87" t="s">
        <v>475</v>
      </c>
      <c r="L43" s="87" t="s">
        <v>475</v>
      </c>
      <c r="M43" s="88" t="s">
        <v>475</v>
      </c>
    </row>
    <row r="44" spans="2:13" ht="27.75" customHeight="1">
      <c r="B44" s="1201"/>
      <c r="C44" s="1202"/>
      <c r="D44" s="85"/>
      <c r="E44" s="1207" t="s">
        <v>28</v>
      </c>
      <c r="F44" s="1207"/>
      <c r="G44" s="1207"/>
      <c r="H44" s="1208"/>
      <c r="I44" s="86">
        <v>4963</v>
      </c>
      <c r="J44" s="87">
        <v>4843</v>
      </c>
      <c r="K44" s="87">
        <v>4647</v>
      </c>
      <c r="L44" s="87">
        <v>4433</v>
      </c>
      <c r="M44" s="88">
        <v>4627</v>
      </c>
    </row>
    <row r="45" spans="2:13" ht="27.75" customHeight="1">
      <c r="B45" s="1201"/>
      <c r="C45" s="1202"/>
      <c r="D45" s="85"/>
      <c r="E45" s="1207" t="s">
        <v>29</v>
      </c>
      <c r="F45" s="1207"/>
      <c r="G45" s="1207"/>
      <c r="H45" s="1208"/>
      <c r="I45" s="86">
        <v>1244</v>
      </c>
      <c r="J45" s="87">
        <v>1557</v>
      </c>
      <c r="K45" s="87">
        <v>1029</v>
      </c>
      <c r="L45" s="87">
        <v>737</v>
      </c>
      <c r="M45" s="88">
        <v>568</v>
      </c>
    </row>
    <row r="46" spans="2:13" ht="27.75" customHeight="1">
      <c r="B46" s="1201"/>
      <c r="C46" s="1202"/>
      <c r="D46" s="85"/>
      <c r="E46" s="1207" t="s">
        <v>30</v>
      </c>
      <c r="F46" s="1207"/>
      <c r="G46" s="1207"/>
      <c r="H46" s="1208"/>
      <c r="I46" s="86" t="s">
        <v>475</v>
      </c>
      <c r="J46" s="87" t="s">
        <v>475</v>
      </c>
      <c r="K46" s="87" t="s">
        <v>475</v>
      </c>
      <c r="L46" s="87" t="s">
        <v>475</v>
      </c>
      <c r="M46" s="88" t="s">
        <v>475</v>
      </c>
    </row>
    <row r="47" spans="2:13" ht="27.75" customHeight="1">
      <c r="B47" s="1201"/>
      <c r="C47" s="1202"/>
      <c r="D47" s="85"/>
      <c r="E47" s="1207" t="s">
        <v>31</v>
      </c>
      <c r="F47" s="1207"/>
      <c r="G47" s="1207"/>
      <c r="H47" s="1208"/>
      <c r="I47" s="86" t="s">
        <v>475</v>
      </c>
      <c r="J47" s="87" t="s">
        <v>475</v>
      </c>
      <c r="K47" s="87" t="s">
        <v>475</v>
      </c>
      <c r="L47" s="87" t="s">
        <v>475</v>
      </c>
      <c r="M47" s="88" t="s">
        <v>475</v>
      </c>
    </row>
    <row r="48" spans="2:13" ht="27.75" customHeight="1">
      <c r="B48" s="1203"/>
      <c r="C48" s="1204"/>
      <c r="D48" s="85"/>
      <c r="E48" s="1207" t="s">
        <v>32</v>
      </c>
      <c r="F48" s="1207"/>
      <c r="G48" s="1207"/>
      <c r="H48" s="1208"/>
      <c r="I48" s="86" t="s">
        <v>475</v>
      </c>
      <c r="J48" s="87" t="s">
        <v>475</v>
      </c>
      <c r="K48" s="87" t="s">
        <v>475</v>
      </c>
      <c r="L48" s="87" t="s">
        <v>475</v>
      </c>
      <c r="M48" s="88" t="s">
        <v>475</v>
      </c>
    </row>
    <row r="49" spans="2:13" ht="27.75" customHeight="1">
      <c r="B49" s="1209" t="s">
        <v>33</v>
      </c>
      <c r="C49" s="1210"/>
      <c r="D49" s="89"/>
      <c r="E49" s="1207" t="s">
        <v>34</v>
      </c>
      <c r="F49" s="1207"/>
      <c r="G49" s="1207"/>
      <c r="H49" s="1208"/>
      <c r="I49" s="86">
        <v>4024</v>
      </c>
      <c r="J49" s="87">
        <v>4192</v>
      </c>
      <c r="K49" s="87">
        <v>4775</v>
      </c>
      <c r="L49" s="87">
        <v>4604</v>
      </c>
      <c r="M49" s="88">
        <v>4818</v>
      </c>
    </row>
    <row r="50" spans="2:13" ht="27.75" customHeight="1">
      <c r="B50" s="1201"/>
      <c r="C50" s="1202"/>
      <c r="D50" s="85"/>
      <c r="E50" s="1207" t="s">
        <v>35</v>
      </c>
      <c r="F50" s="1207"/>
      <c r="G50" s="1207"/>
      <c r="H50" s="1208"/>
      <c r="I50" s="86">
        <v>4017</v>
      </c>
      <c r="J50" s="87">
        <v>3793</v>
      </c>
      <c r="K50" s="87">
        <v>3715</v>
      </c>
      <c r="L50" s="87">
        <v>3665</v>
      </c>
      <c r="M50" s="88">
        <v>3731</v>
      </c>
    </row>
    <row r="51" spans="2:13" ht="27.75" customHeight="1">
      <c r="B51" s="1203"/>
      <c r="C51" s="1204"/>
      <c r="D51" s="85"/>
      <c r="E51" s="1207" t="s">
        <v>36</v>
      </c>
      <c r="F51" s="1207"/>
      <c r="G51" s="1207"/>
      <c r="H51" s="1208"/>
      <c r="I51" s="86">
        <v>13980</v>
      </c>
      <c r="J51" s="87">
        <v>14594</v>
      </c>
      <c r="K51" s="87">
        <v>14958</v>
      </c>
      <c r="L51" s="87">
        <v>15040</v>
      </c>
      <c r="M51" s="88">
        <v>15191</v>
      </c>
    </row>
    <row r="52" spans="2:13" ht="27.75" customHeight="1" thickBot="1">
      <c r="B52" s="1211" t="s">
        <v>37</v>
      </c>
      <c r="C52" s="1212"/>
      <c r="D52" s="90"/>
      <c r="E52" s="1213" t="s">
        <v>38</v>
      </c>
      <c r="F52" s="1213"/>
      <c r="G52" s="1213"/>
      <c r="H52" s="1214"/>
      <c r="I52" s="91">
        <v>2995</v>
      </c>
      <c r="J52" s="92">
        <v>2528</v>
      </c>
      <c r="K52" s="92">
        <v>2550</v>
      </c>
      <c r="L52" s="92">
        <v>2238</v>
      </c>
      <c r="M52" s="93">
        <v>1667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551</v>
      </c>
      <c r="C41" s="246"/>
      <c r="D41" s="246"/>
      <c r="E41" s="246"/>
      <c r="F41" s="246"/>
      <c r="G41" s="246"/>
      <c r="H41" s="246"/>
      <c r="I41" s="246"/>
      <c r="J41" s="246"/>
      <c r="K41" s="246"/>
      <c r="L41" s="246"/>
      <c r="M41" s="246"/>
      <c r="N41" s="246"/>
      <c r="O41" s="246"/>
      <c r="P41" s="247"/>
    </row>
    <row r="42" spans="2:17">
      <c r="B42" s="248"/>
      <c r="C42" s="244"/>
      <c r="D42" s="244"/>
      <c r="E42" s="244"/>
      <c r="F42" s="244"/>
      <c r="G42" s="351" t="s">
        <v>552</v>
      </c>
      <c r="I42" s="352"/>
      <c r="J42" s="352"/>
      <c r="K42" s="352"/>
      <c r="L42" s="244"/>
      <c r="M42" s="244"/>
      <c r="N42" s="244"/>
      <c r="O42" s="244"/>
    </row>
    <row r="43" spans="2:17">
      <c r="B43" s="248"/>
      <c r="C43" s="244"/>
      <c r="D43" s="244"/>
      <c r="E43" s="244"/>
      <c r="F43" s="244"/>
      <c r="G43" s="1215" t="s">
        <v>562</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553</v>
      </c>
    </row>
    <row r="50" spans="1:17">
      <c r="B50" s="248"/>
      <c r="C50" s="244"/>
      <c r="D50" s="244"/>
      <c r="E50" s="244"/>
      <c r="F50" s="244"/>
      <c r="G50" s="1224"/>
      <c r="H50" s="1225"/>
      <c r="I50" s="1225"/>
      <c r="J50" s="1226"/>
      <c r="K50" s="354" t="s">
        <v>515</v>
      </c>
      <c r="L50" s="354" t="s">
        <v>516</v>
      </c>
      <c r="M50" s="354" t="s">
        <v>517</v>
      </c>
      <c r="N50" s="354" t="s">
        <v>518</v>
      </c>
      <c r="O50" s="354" t="s">
        <v>519</v>
      </c>
    </row>
    <row r="51" spans="1:17">
      <c r="B51" s="248"/>
      <c r="C51" s="244"/>
      <c r="D51" s="244"/>
      <c r="E51" s="244"/>
      <c r="F51" s="244"/>
      <c r="G51" s="1227" t="s">
        <v>554</v>
      </c>
      <c r="H51" s="1228"/>
      <c r="I51" s="1233" t="s">
        <v>555</v>
      </c>
      <c r="J51" s="1233"/>
      <c r="K51" s="1235"/>
      <c r="L51" s="1235"/>
      <c r="M51" s="1235"/>
      <c r="N51" s="1235"/>
      <c r="O51" s="1236">
        <v>14.7</v>
      </c>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556</v>
      </c>
      <c r="J53" s="1237"/>
      <c r="K53" s="1238"/>
      <c r="L53" s="1238"/>
      <c r="M53" s="1238"/>
      <c r="N53" s="1238"/>
      <c r="O53" s="1240">
        <v>68.5</v>
      </c>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1" t="s">
        <v>557</v>
      </c>
      <c r="H55" s="1242"/>
      <c r="I55" s="1237" t="s">
        <v>555</v>
      </c>
      <c r="J55" s="1237"/>
      <c r="K55" s="1235"/>
      <c r="L55" s="1235"/>
      <c r="M55" s="1235"/>
      <c r="N55" s="1235"/>
      <c r="O55" s="1236">
        <v>33.6</v>
      </c>
    </row>
    <row r="56" spans="1:17">
      <c r="A56" s="355"/>
      <c r="B56" s="248"/>
      <c r="C56" s="244"/>
      <c r="D56" s="244"/>
      <c r="E56" s="244"/>
      <c r="F56" s="244"/>
      <c r="G56" s="1243"/>
      <c r="H56" s="1244"/>
      <c r="I56" s="1237"/>
      <c r="J56" s="1237"/>
      <c r="K56" s="1236"/>
      <c r="L56" s="1236"/>
      <c r="M56" s="1236"/>
      <c r="N56" s="1236"/>
      <c r="O56" s="1236"/>
    </row>
    <row r="57" spans="1:17" s="355" customFormat="1">
      <c r="B57" s="356"/>
      <c r="C57" s="352"/>
      <c r="D57" s="352"/>
      <c r="E57" s="352"/>
      <c r="F57" s="352"/>
      <c r="G57" s="1243"/>
      <c r="H57" s="1244"/>
      <c r="I57" s="1247" t="s">
        <v>558</v>
      </c>
      <c r="J57" s="1247"/>
      <c r="K57" s="1238"/>
      <c r="L57" s="1238"/>
      <c r="M57" s="1238"/>
      <c r="N57" s="1238"/>
      <c r="O57" s="1240">
        <v>59.6</v>
      </c>
      <c r="P57" s="357"/>
      <c r="Q57" s="356"/>
    </row>
    <row r="58" spans="1:17" s="355" customFormat="1">
      <c r="A58" s="243"/>
      <c r="B58" s="356"/>
      <c r="C58" s="352"/>
      <c r="D58" s="352"/>
      <c r="E58" s="352"/>
      <c r="F58" s="352"/>
      <c r="G58" s="1245"/>
      <c r="H58" s="1246"/>
      <c r="I58" s="1247"/>
      <c r="J58" s="1247"/>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559</v>
      </c>
      <c r="C63" s="244"/>
      <c r="D63" s="244"/>
      <c r="E63" s="244"/>
      <c r="F63" s="244"/>
      <c r="G63" s="244"/>
      <c r="H63" s="244"/>
      <c r="I63" s="244"/>
      <c r="J63" s="244"/>
      <c r="K63" s="244"/>
      <c r="L63" s="244"/>
      <c r="M63" s="244"/>
      <c r="N63" s="244"/>
      <c r="O63" s="244"/>
    </row>
    <row r="64" spans="1:17">
      <c r="B64" s="248"/>
      <c r="C64" s="244"/>
      <c r="D64" s="244"/>
      <c r="E64" s="244"/>
      <c r="F64" s="244"/>
      <c r="G64" s="351" t="s">
        <v>552</v>
      </c>
      <c r="I64" s="352"/>
      <c r="J64" s="352"/>
      <c r="K64" s="352"/>
      <c r="L64" s="244"/>
      <c r="M64" s="244"/>
      <c r="N64" s="244"/>
      <c r="O64" s="244"/>
    </row>
    <row r="65" spans="2:30">
      <c r="B65" s="248"/>
      <c r="C65" s="244"/>
      <c r="D65" s="244"/>
      <c r="E65" s="244"/>
      <c r="F65" s="244"/>
      <c r="G65" s="1248" t="s">
        <v>563</v>
      </c>
      <c r="H65" s="1249"/>
      <c r="I65" s="1249"/>
      <c r="J65" s="1249"/>
      <c r="K65" s="1249"/>
      <c r="L65" s="1249"/>
      <c r="M65" s="1249"/>
      <c r="N65" s="1249"/>
      <c r="O65" s="1250"/>
    </row>
    <row r="66" spans="2:30">
      <c r="B66" s="248"/>
      <c r="C66" s="244"/>
      <c r="D66" s="244"/>
      <c r="E66" s="244"/>
      <c r="F66" s="244"/>
      <c r="G66" s="1251"/>
      <c r="H66" s="1252"/>
      <c r="I66" s="1252"/>
      <c r="J66" s="1252"/>
      <c r="K66" s="1252"/>
      <c r="L66" s="1252"/>
      <c r="M66" s="1252"/>
      <c r="N66" s="1252"/>
      <c r="O66" s="1253"/>
    </row>
    <row r="67" spans="2:30">
      <c r="B67" s="248"/>
      <c r="C67" s="244"/>
      <c r="D67" s="244"/>
      <c r="E67" s="244"/>
      <c r="F67" s="244"/>
      <c r="G67" s="1251"/>
      <c r="H67" s="1252"/>
      <c r="I67" s="1252"/>
      <c r="J67" s="1252"/>
      <c r="K67" s="1252"/>
      <c r="L67" s="1252"/>
      <c r="M67" s="1252"/>
      <c r="N67" s="1252"/>
      <c r="O67" s="1253"/>
    </row>
    <row r="68" spans="2:30">
      <c r="B68" s="248"/>
      <c r="C68" s="244"/>
      <c r="D68" s="244"/>
      <c r="E68" s="244"/>
      <c r="F68" s="244"/>
      <c r="G68" s="1251"/>
      <c r="H68" s="1252"/>
      <c r="I68" s="1252"/>
      <c r="J68" s="1252"/>
      <c r="K68" s="1252"/>
      <c r="L68" s="1252"/>
      <c r="M68" s="1252"/>
      <c r="N68" s="1252"/>
      <c r="O68" s="1253"/>
    </row>
    <row r="69" spans="2:30">
      <c r="B69" s="248"/>
      <c r="C69" s="244"/>
      <c r="D69" s="244"/>
      <c r="E69" s="244"/>
      <c r="F69" s="244"/>
      <c r="G69" s="1254"/>
      <c r="H69" s="1255"/>
      <c r="I69" s="1255"/>
      <c r="J69" s="1255"/>
      <c r="K69" s="1255"/>
      <c r="L69" s="1255"/>
      <c r="M69" s="1255"/>
      <c r="N69" s="1255"/>
      <c r="O69" s="1256"/>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560</v>
      </c>
      <c r="I71" s="368"/>
      <c r="J71" s="364"/>
      <c r="K71" s="364"/>
      <c r="L71" s="365"/>
      <c r="M71" s="364"/>
      <c r="N71" s="365"/>
      <c r="O71" s="366"/>
    </row>
    <row r="72" spans="2:30">
      <c r="B72" s="248"/>
      <c r="C72" s="244"/>
      <c r="D72" s="244"/>
      <c r="E72" s="244"/>
      <c r="F72" s="244"/>
      <c r="G72" s="1224"/>
      <c r="H72" s="1225"/>
      <c r="I72" s="1225"/>
      <c r="J72" s="1226"/>
      <c r="K72" s="354" t="s">
        <v>515</v>
      </c>
      <c r="L72" s="354" t="s">
        <v>516</v>
      </c>
      <c r="M72" s="354" t="s">
        <v>517</v>
      </c>
      <c r="N72" s="354" t="s">
        <v>518</v>
      </c>
      <c r="O72" s="354" t="s">
        <v>519</v>
      </c>
    </row>
    <row r="73" spans="2:30">
      <c r="B73" s="248"/>
      <c r="C73" s="244"/>
      <c r="D73" s="244"/>
      <c r="E73" s="244"/>
      <c r="F73" s="244"/>
      <c r="G73" s="1227" t="s">
        <v>554</v>
      </c>
      <c r="H73" s="1228"/>
      <c r="I73" s="1233" t="s">
        <v>555</v>
      </c>
      <c r="J73" s="1233"/>
      <c r="K73" s="1257">
        <v>27.2</v>
      </c>
      <c r="L73" s="1257">
        <v>23</v>
      </c>
      <c r="M73" s="1236">
        <v>23.1</v>
      </c>
      <c r="N73" s="1236">
        <v>20.3</v>
      </c>
      <c r="O73" s="1236">
        <v>14.7</v>
      </c>
      <c r="S73" s="243">
        <v>9.9</v>
      </c>
    </row>
    <row r="74" spans="2:30">
      <c r="B74" s="248"/>
      <c r="C74" s="244"/>
      <c r="D74" s="244"/>
      <c r="E74" s="244"/>
      <c r="F74" s="244"/>
      <c r="G74" s="1229"/>
      <c r="H74" s="1230"/>
      <c r="I74" s="1234"/>
      <c r="J74" s="1234"/>
      <c r="K74" s="1257"/>
      <c r="L74" s="1257"/>
      <c r="M74" s="1236"/>
      <c r="N74" s="1236"/>
      <c r="O74" s="1236"/>
    </row>
    <row r="75" spans="2:30">
      <c r="B75" s="248"/>
      <c r="C75" s="244"/>
      <c r="D75" s="244"/>
      <c r="E75" s="244"/>
      <c r="F75" s="244"/>
      <c r="G75" s="1229"/>
      <c r="H75" s="1230"/>
      <c r="I75" s="1237" t="s">
        <v>561</v>
      </c>
      <c r="J75" s="1237"/>
      <c r="K75" s="1240">
        <v>8.8000000000000007</v>
      </c>
      <c r="L75" s="1240">
        <v>7.9</v>
      </c>
      <c r="M75" s="1240">
        <v>7.6</v>
      </c>
      <c r="N75" s="1240">
        <v>7.4</v>
      </c>
      <c r="O75" s="1240">
        <v>7</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1" t="s">
        <v>557</v>
      </c>
      <c r="H77" s="1242"/>
      <c r="I77" s="1237" t="s">
        <v>555</v>
      </c>
      <c r="J77" s="1237"/>
      <c r="K77" s="1257">
        <v>69.2</v>
      </c>
      <c r="L77" s="1257">
        <v>58.2</v>
      </c>
      <c r="M77" s="1236">
        <v>50.3</v>
      </c>
      <c r="N77" s="1236">
        <v>45.9</v>
      </c>
      <c r="O77" s="1236">
        <v>33.6</v>
      </c>
      <c r="R77" s="243">
        <v>12.3</v>
      </c>
      <c r="T77" s="243">
        <v>11.1</v>
      </c>
    </row>
    <row r="78" spans="2:30">
      <c r="B78" s="248"/>
      <c r="C78" s="244"/>
      <c r="D78" s="244"/>
      <c r="E78" s="244"/>
      <c r="F78" s="244"/>
      <c r="G78" s="1243"/>
      <c r="H78" s="1244"/>
      <c r="I78" s="1237"/>
      <c r="J78" s="1237"/>
      <c r="K78" s="1257"/>
      <c r="L78" s="1257"/>
      <c r="M78" s="1236"/>
      <c r="N78" s="1236"/>
      <c r="O78" s="1236"/>
    </row>
    <row r="79" spans="2:30">
      <c r="B79" s="248"/>
      <c r="C79" s="244"/>
      <c r="D79" s="244"/>
      <c r="E79" s="244"/>
      <c r="F79" s="244"/>
      <c r="G79" s="1243"/>
      <c r="H79" s="1244"/>
      <c r="I79" s="1258" t="s">
        <v>561</v>
      </c>
      <c r="J79" s="1247"/>
      <c r="K79" s="1259">
        <v>11.1</v>
      </c>
      <c r="L79" s="1259">
        <v>10.3</v>
      </c>
      <c r="M79" s="1259">
        <v>9.6</v>
      </c>
      <c r="N79" s="1259">
        <v>8.8000000000000007</v>
      </c>
      <c r="O79" s="1259">
        <v>7</v>
      </c>
      <c r="V79" s="243">
        <v>53.5</v>
      </c>
      <c r="X79" s="243">
        <v>48.2</v>
      </c>
      <c r="Z79" s="243">
        <v>34.200000000000003</v>
      </c>
      <c r="AB79" s="243">
        <v>30.3</v>
      </c>
      <c r="AD79" s="243">
        <v>28.9</v>
      </c>
    </row>
    <row r="80" spans="2:30">
      <c r="B80" s="248"/>
      <c r="C80" s="244"/>
      <c r="D80" s="244"/>
      <c r="E80" s="244"/>
      <c r="F80" s="244"/>
      <c r="G80" s="1245"/>
      <c r="H80" s="1246"/>
      <c r="I80" s="1247"/>
      <c r="J80" s="1247"/>
      <c r="K80" s="1259"/>
      <c r="L80" s="1259"/>
      <c r="M80" s="1259"/>
      <c r="N80" s="1259"/>
      <c r="O80" s="1259"/>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yWRpJMCu6joRNHN4eTdHgoIitDGfV2qSPg8mJwG8oe6n0czZCE15wXdsMvSlCHnj8EXt5W8HISA9MGdvS5JtA==" saltValue="waYJlcbW1+cpnIpryRKO4Q=="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18446</v>
      </c>
      <c r="E3" s="116"/>
      <c r="F3" s="117">
        <v>47569</v>
      </c>
      <c r="G3" s="118"/>
      <c r="H3" s="119"/>
    </row>
    <row r="4" spans="1:8">
      <c r="A4" s="120"/>
      <c r="B4" s="121"/>
      <c r="C4" s="122"/>
      <c r="D4" s="123">
        <v>14774</v>
      </c>
      <c r="E4" s="124"/>
      <c r="F4" s="125">
        <v>26255</v>
      </c>
      <c r="G4" s="126"/>
      <c r="H4" s="127"/>
    </row>
    <row r="5" spans="1:8">
      <c r="A5" s="108" t="s">
        <v>509</v>
      </c>
      <c r="B5" s="113"/>
      <c r="C5" s="114"/>
      <c r="D5" s="115">
        <v>26831</v>
      </c>
      <c r="E5" s="116"/>
      <c r="F5" s="117">
        <v>50880</v>
      </c>
      <c r="G5" s="118"/>
      <c r="H5" s="119"/>
    </row>
    <row r="6" spans="1:8">
      <c r="A6" s="120"/>
      <c r="B6" s="121"/>
      <c r="C6" s="122"/>
      <c r="D6" s="123">
        <v>19373</v>
      </c>
      <c r="E6" s="124"/>
      <c r="F6" s="125">
        <v>26879</v>
      </c>
      <c r="G6" s="126"/>
      <c r="H6" s="127"/>
    </row>
    <row r="7" spans="1:8">
      <c r="A7" s="108" t="s">
        <v>510</v>
      </c>
      <c r="B7" s="113"/>
      <c r="C7" s="114"/>
      <c r="D7" s="115">
        <v>51801</v>
      </c>
      <c r="E7" s="116"/>
      <c r="F7" s="117">
        <v>63956</v>
      </c>
      <c r="G7" s="118"/>
      <c r="H7" s="119"/>
    </row>
    <row r="8" spans="1:8">
      <c r="A8" s="120"/>
      <c r="B8" s="121"/>
      <c r="C8" s="122"/>
      <c r="D8" s="123">
        <v>29248</v>
      </c>
      <c r="E8" s="124"/>
      <c r="F8" s="125">
        <v>29239</v>
      </c>
      <c r="G8" s="126"/>
      <c r="H8" s="127"/>
    </row>
    <row r="9" spans="1:8">
      <c r="A9" s="108" t="s">
        <v>511</v>
      </c>
      <c r="B9" s="113"/>
      <c r="C9" s="114"/>
      <c r="D9" s="115">
        <v>27128</v>
      </c>
      <c r="E9" s="116"/>
      <c r="F9" s="117">
        <v>66255</v>
      </c>
      <c r="G9" s="118"/>
      <c r="H9" s="119"/>
    </row>
    <row r="10" spans="1:8">
      <c r="A10" s="120"/>
      <c r="B10" s="121"/>
      <c r="C10" s="122"/>
      <c r="D10" s="123">
        <v>19664</v>
      </c>
      <c r="E10" s="124"/>
      <c r="F10" s="125">
        <v>31822</v>
      </c>
      <c r="G10" s="126"/>
      <c r="H10" s="127"/>
    </row>
    <row r="11" spans="1:8">
      <c r="A11" s="108" t="s">
        <v>512</v>
      </c>
      <c r="B11" s="113"/>
      <c r="C11" s="114"/>
      <c r="D11" s="115">
        <v>19936</v>
      </c>
      <c r="E11" s="116"/>
      <c r="F11" s="117">
        <v>47278</v>
      </c>
      <c r="G11" s="118"/>
      <c r="H11" s="119"/>
    </row>
    <row r="12" spans="1:8">
      <c r="A12" s="120"/>
      <c r="B12" s="121"/>
      <c r="C12" s="128"/>
      <c r="D12" s="123">
        <v>16879</v>
      </c>
      <c r="E12" s="124"/>
      <c r="F12" s="125">
        <v>24096</v>
      </c>
      <c r="G12" s="126"/>
      <c r="H12" s="127"/>
    </row>
    <row r="13" spans="1:8">
      <c r="A13" s="108"/>
      <c r="B13" s="113"/>
      <c r="C13" s="129"/>
      <c r="D13" s="130">
        <v>28828</v>
      </c>
      <c r="E13" s="131"/>
      <c r="F13" s="132">
        <v>55188</v>
      </c>
      <c r="G13" s="133"/>
      <c r="H13" s="119"/>
    </row>
    <row r="14" spans="1:8">
      <c r="A14" s="120"/>
      <c r="B14" s="121"/>
      <c r="C14" s="122"/>
      <c r="D14" s="123">
        <v>19988</v>
      </c>
      <c r="E14" s="124"/>
      <c r="F14" s="125">
        <v>27658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6.52</v>
      </c>
      <c r="C19" s="134">
        <f>ROUND(VALUE(SUBSTITUTE(実質収支比率等に係る経年分析!G$48,"▲","-")),2)</f>
        <v>7.22</v>
      </c>
      <c r="D19" s="134">
        <f>ROUND(VALUE(SUBSTITUTE(実質収支比率等に係る経年分析!H$48,"▲","-")),2)</f>
        <v>7.97</v>
      </c>
      <c r="E19" s="134">
        <f>ROUND(VALUE(SUBSTITUTE(実質収支比率等に係る経年分析!I$48,"▲","-")),2)</f>
        <v>6.57</v>
      </c>
      <c r="F19" s="134">
        <f>ROUND(VALUE(SUBSTITUTE(実質収支比率等に係る経年分析!J$48,"▲","-")),2)</f>
        <v>6.42</v>
      </c>
    </row>
    <row r="20" spans="1:11">
      <c r="A20" s="134" t="s">
        <v>43</v>
      </c>
      <c r="B20" s="134">
        <f>ROUND(VALUE(SUBSTITUTE(実質収支比率等に係る経年分析!F$47,"▲","-")),2)</f>
        <v>12.26</v>
      </c>
      <c r="C20" s="134">
        <f>ROUND(VALUE(SUBSTITUTE(実質収支比率等に係る経年分析!G$47,"▲","-")),2)</f>
        <v>12.26</v>
      </c>
      <c r="D20" s="134">
        <f>ROUND(VALUE(SUBSTITUTE(実質収支比率等に係る経年分析!H$47,"▲","-")),2)</f>
        <v>13.65</v>
      </c>
      <c r="E20" s="134">
        <f>ROUND(VALUE(SUBSTITUTE(実質収支比率等に係る経年分析!I$47,"▲","-")),2)</f>
        <v>11</v>
      </c>
      <c r="F20" s="134">
        <f>ROUND(VALUE(SUBSTITUTE(実質収支比率等に係る経年分析!J$47,"▲","-")),2)</f>
        <v>10.4</v>
      </c>
    </row>
    <row r="21" spans="1:11">
      <c r="A21" s="134" t="s">
        <v>44</v>
      </c>
      <c r="B21" s="134">
        <f>IF(ISNUMBER(VALUE(SUBSTITUTE(実質収支比率等に係る経年分析!F$49,"▲","-"))),ROUND(VALUE(SUBSTITUTE(実質収支比率等に係る経年分析!F$49,"▲","-")),2),NA())</f>
        <v>0.73</v>
      </c>
      <c r="C21" s="134">
        <f>IF(ISNUMBER(VALUE(SUBSTITUTE(実質収支比率等に係る経年分析!G$49,"▲","-"))),ROUND(VALUE(SUBSTITUTE(実質収支比率等に係る経年分析!G$49,"▲","-")),2),NA())</f>
        <v>0.66</v>
      </c>
      <c r="D21" s="134">
        <f>IF(ISNUMBER(VALUE(SUBSTITUTE(実質収支比率等に係る経年分析!H$49,"▲","-"))),ROUND(VALUE(SUBSTITUTE(実質収支比率等に係る経年分析!H$49,"▲","-")),2),NA())</f>
        <v>2.33</v>
      </c>
      <c r="E21" s="134">
        <f>IF(ISNUMBER(VALUE(SUBSTITUTE(実質収支比率等に係る経年分析!I$49,"▲","-"))),ROUND(VALUE(SUBSTITUTE(実質収支比率等に係る経年分析!I$49,"▲","-")),2),NA())</f>
        <v>-3.98</v>
      </c>
      <c r="F21" s="134">
        <f>IF(ISNUMBER(VALUE(SUBSTITUTE(実質収支比率等に係る経年分析!J$49,"▲","-"))),ROUND(VALUE(SUBSTITUTE(実質収支比率等に係る経年分析!J$49,"▲","-")),2),NA())</f>
        <v>-0.46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坂戸都市計画事業若葉駅西口土地区画整理事業特別会計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c r="A33" s="135" t="str">
        <f>IF(連結実質赤字比率に係る赤字・黒字の構成分析!C$37="",NA(),連結実質赤字比率に係る赤字・黒字の構成分析!C$37)</f>
        <v>坂戸都市計画事業一本松土地区画整理事業特別会計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1.47</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6.88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7.27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6.16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1502</v>
      </c>
      <c r="E42" s="136"/>
      <c r="F42" s="136"/>
      <c r="G42" s="136">
        <f>'実質公債費比率（分子）の構造'!L$52</f>
        <v>1500</v>
      </c>
      <c r="H42" s="136"/>
      <c r="I42" s="136"/>
      <c r="J42" s="136">
        <f>'実質公債費比率（分子）の構造'!M$52</f>
        <v>1565</v>
      </c>
      <c r="K42" s="136"/>
      <c r="L42" s="136"/>
      <c r="M42" s="136">
        <f>'実質公債費比率（分子）の構造'!N$52</f>
        <v>1624</v>
      </c>
      <c r="N42" s="136"/>
      <c r="O42" s="136"/>
      <c r="P42" s="136">
        <f>'実質公債費比率（分子）の構造'!O$52</f>
        <v>1525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348</v>
      </c>
      <c r="C44" s="136"/>
      <c r="D44" s="136"/>
      <c r="E44" s="136">
        <f>'実質公債費比率（分子）の構造'!L$50</f>
        <v>373</v>
      </c>
      <c r="F44" s="136"/>
      <c r="G44" s="136"/>
      <c r="H44" s="136">
        <f>'実質公債費比率（分子）の構造'!M$50</f>
        <v>358</v>
      </c>
      <c r="I44" s="136"/>
      <c r="J44" s="136"/>
      <c r="K44" s="136">
        <f>'実質公債費比率（分子）の構造'!N$50</f>
        <v>254</v>
      </c>
      <c r="L44" s="136"/>
      <c r="M44" s="136"/>
      <c r="N44" s="136">
        <f>'実質公債費比率（分子）の構造'!O$50</f>
        <v>250</v>
      </c>
      <c r="O44" s="136"/>
      <c r="P44" s="136"/>
    </row>
    <row r="45" spans="1:16">
      <c r="A45" s="136" t="s">
        <v>54</v>
      </c>
      <c r="B45" s="136">
        <f>'実質公債費比率（分子）の構造'!K$49</f>
        <v>532</v>
      </c>
      <c r="C45" s="136"/>
      <c r="D45" s="136"/>
      <c r="E45" s="136">
        <f>'実質公債費比率（分子）の構造'!L$49</f>
        <v>520</v>
      </c>
      <c r="F45" s="136"/>
      <c r="G45" s="136"/>
      <c r="H45" s="136">
        <f>'実質公債費比率（分子）の構造'!M$49</f>
        <v>509</v>
      </c>
      <c r="I45" s="136"/>
      <c r="J45" s="136"/>
      <c r="K45" s="136">
        <f>'実質公債費比率（分子）の構造'!N$49</f>
        <v>515</v>
      </c>
      <c r="L45" s="136"/>
      <c r="M45" s="136"/>
      <c r="N45" s="136">
        <f>'実質公債費比率（分子）の構造'!O$49</f>
        <v>470</v>
      </c>
      <c r="O45" s="136"/>
      <c r="P45" s="136"/>
    </row>
    <row r="46" spans="1:16">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1442</v>
      </c>
      <c r="C49" s="136"/>
      <c r="D49" s="136"/>
      <c r="E49" s="136">
        <f>'実質公債費比率（分子）の構造'!L$45</f>
        <v>1486</v>
      </c>
      <c r="F49" s="136"/>
      <c r="G49" s="136"/>
      <c r="H49" s="136">
        <f>'実質公債費比率（分子）の構造'!M$45</f>
        <v>1527</v>
      </c>
      <c r="I49" s="136"/>
      <c r="J49" s="136"/>
      <c r="K49" s="136">
        <f>'実質公債費比率（分子）の構造'!N$45</f>
        <v>1616</v>
      </c>
      <c r="L49" s="136"/>
      <c r="M49" s="136"/>
      <c r="N49" s="136">
        <f>'実質公債費比率（分子）の構造'!O$45</f>
        <v>1581</v>
      </c>
      <c r="O49" s="136"/>
      <c r="P49" s="136"/>
    </row>
    <row r="50" spans="1:16">
      <c r="A50" s="136" t="s">
        <v>59</v>
      </c>
      <c r="B50" s="136" t="e">
        <f>NA()</f>
        <v>#N/A</v>
      </c>
      <c r="C50" s="136">
        <f>IF(ISNUMBER('実質公債費比率（分子）の構造'!K$53),'実質公債費比率（分子）の構造'!K$53,NA())</f>
        <v>820</v>
      </c>
      <c r="D50" s="136" t="e">
        <f>NA()</f>
        <v>#N/A</v>
      </c>
      <c r="E50" s="136" t="e">
        <f>NA()</f>
        <v>#N/A</v>
      </c>
      <c r="F50" s="136">
        <f>IF(ISNUMBER('実質公債費比率（分子）の構造'!L$53),'実質公債費比率（分子）の構造'!L$53,NA())</f>
        <v>879</v>
      </c>
      <c r="G50" s="136" t="e">
        <f>NA()</f>
        <v>#N/A</v>
      </c>
      <c r="H50" s="136" t="e">
        <f>NA()</f>
        <v>#N/A</v>
      </c>
      <c r="I50" s="136">
        <f>IF(ISNUMBER('実質公債費比率（分子）の構造'!M$53),'実質公債費比率（分子）の構造'!M$53,NA())</f>
        <v>829</v>
      </c>
      <c r="J50" s="136" t="e">
        <f>NA()</f>
        <v>#N/A</v>
      </c>
      <c r="K50" s="136" t="e">
        <f>NA()</f>
        <v>#N/A</v>
      </c>
      <c r="L50" s="136">
        <f>IF(ISNUMBER('実質公債費比率（分子）の構造'!N$53),'実質公債費比率（分子）の構造'!N$53,NA())</f>
        <v>761</v>
      </c>
      <c r="M50" s="136" t="e">
        <f>NA()</f>
        <v>#N/A</v>
      </c>
      <c r="N50" s="136" t="e">
        <f>NA()</f>
        <v>#N/A</v>
      </c>
      <c r="O50" s="136">
        <f>IF(ISNUMBER('実質公債費比率（分子）の構造'!O$53),'実質公債費比率（分子）の構造'!O$53,NA())</f>
        <v>776</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13980</v>
      </c>
      <c r="E56" s="135"/>
      <c r="F56" s="135"/>
      <c r="G56" s="135">
        <f>'将来負担比率（分子）の構造'!J$51</f>
        <v>14594</v>
      </c>
      <c r="H56" s="135"/>
      <c r="I56" s="135"/>
      <c r="J56" s="135">
        <f>'将来負担比率（分子）の構造'!K$51</f>
        <v>14958</v>
      </c>
      <c r="K56" s="135"/>
      <c r="L56" s="135"/>
      <c r="M56" s="135">
        <f>'将来負担比率（分子）の構造'!L$51</f>
        <v>15040</v>
      </c>
      <c r="N56" s="135"/>
      <c r="O56" s="135"/>
      <c r="P56" s="135">
        <f>'将来負担比率（分子）の構造'!M$51</f>
        <v>15191</v>
      </c>
    </row>
    <row r="57" spans="1:16">
      <c r="A57" s="135" t="s">
        <v>35</v>
      </c>
      <c r="B57" s="135"/>
      <c r="C57" s="135"/>
      <c r="D57" s="135">
        <f>'将来負担比率（分子）の構造'!I$50</f>
        <v>4017</v>
      </c>
      <c r="E57" s="135"/>
      <c r="F57" s="135"/>
      <c r="G57" s="135">
        <f>'将来負担比率（分子）の構造'!J$50</f>
        <v>3793</v>
      </c>
      <c r="H57" s="135"/>
      <c r="I57" s="135"/>
      <c r="J57" s="135">
        <f>'将来負担比率（分子）の構造'!K$50</f>
        <v>3715</v>
      </c>
      <c r="K57" s="135"/>
      <c r="L57" s="135"/>
      <c r="M57" s="135">
        <f>'将来負担比率（分子）の構造'!L$50</f>
        <v>3665</v>
      </c>
      <c r="N57" s="135"/>
      <c r="O57" s="135"/>
      <c r="P57" s="135">
        <f>'将来負担比率（分子）の構造'!M$50</f>
        <v>3731</v>
      </c>
    </row>
    <row r="58" spans="1:16">
      <c r="A58" s="135" t="s">
        <v>34</v>
      </c>
      <c r="B58" s="135"/>
      <c r="C58" s="135"/>
      <c r="D58" s="135">
        <f>'将来負担比率（分子）の構造'!I$49</f>
        <v>4024</v>
      </c>
      <c r="E58" s="135"/>
      <c r="F58" s="135"/>
      <c r="G58" s="135">
        <f>'将来負担比率（分子）の構造'!J$49</f>
        <v>4192</v>
      </c>
      <c r="H58" s="135"/>
      <c r="I58" s="135"/>
      <c r="J58" s="135">
        <f>'将来負担比率（分子）の構造'!K$49</f>
        <v>4775</v>
      </c>
      <c r="K58" s="135"/>
      <c r="L58" s="135"/>
      <c r="M58" s="135">
        <f>'将来負担比率（分子）の構造'!L$49</f>
        <v>4604</v>
      </c>
      <c r="N58" s="135"/>
      <c r="O58" s="135"/>
      <c r="P58" s="135">
        <f>'将来負担比率（分子）の構造'!M$49</f>
        <v>4818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1244</v>
      </c>
      <c r="C62" s="135"/>
      <c r="D62" s="135"/>
      <c r="E62" s="135">
        <f>'将来負担比率（分子）の構造'!J$45</f>
        <v>1557</v>
      </c>
      <c r="F62" s="135"/>
      <c r="G62" s="135"/>
      <c r="H62" s="135">
        <f>'将来負担比率（分子）の構造'!K$45</f>
        <v>1029</v>
      </c>
      <c r="I62" s="135"/>
      <c r="J62" s="135"/>
      <c r="K62" s="135">
        <f>'将来負担比率（分子）の構造'!L$45</f>
        <v>737</v>
      </c>
      <c r="L62" s="135"/>
      <c r="M62" s="135"/>
      <c r="N62" s="135">
        <f>'将来負担比率（分子）の構造'!M$45</f>
        <v>568</v>
      </c>
      <c r="O62" s="135"/>
      <c r="P62" s="135"/>
    </row>
    <row r="63" spans="1:16">
      <c r="A63" s="135" t="s">
        <v>28</v>
      </c>
      <c r="B63" s="135">
        <f>'将来負担比率（分子）の構造'!I$44</f>
        <v>4963</v>
      </c>
      <c r="C63" s="135"/>
      <c r="D63" s="135"/>
      <c r="E63" s="135">
        <f>'将来負担比率（分子）の構造'!J$44</f>
        <v>4843</v>
      </c>
      <c r="F63" s="135"/>
      <c r="G63" s="135"/>
      <c r="H63" s="135">
        <f>'将来負担比率（分子）の構造'!K$44</f>
        <v>4647</v>
      </c>
      <c r="I63" s="135"/>
      <c r="J63" s="135"/>
      <c r="K63" s="135">
        <f>'将来負担比率（分子）の構造'!L$44</f>
        <v>4433</v>
      </c>
      <c r="L63" s="135"/>
      <c r="M63" s="135"/>
      <c r="N63" s="135">
        <f>'将来負担比率（分子）の構造'!M$44</f>
        <v>4627</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f>'将来負担比率（分子）の構造'!I$42</f>
        <v>3177</v>
      </c>
      <c r="C65" s="135"/>
      <c r="D65" s="135"/>
      <c r="E65" s="135">
        <f>'将来負担比率（分子）の構造'!J$42</f>
        <v>2359</v>
      </c>
      <c r="F65" s="135"/>
      <c r="G65" s="135"/>
      <c r="H65" s="135">
        <f>'将来負担比率（分子）の構造'!K$42</f>
        <v>2397</v>
      </c>
      <c r="I65" s="135"/>
      <c r="J65" s="135"/>
      <c r="K65" s="135">
        <f>'将来負担比率（分子）の構造'!L$42</f>
        <v>2143</v>
      </c>
      <c r="L65" s="135"/>
      <c r="M65" s="135"/>
      <c r="N65" s="135">
        <f>'将来負担比率（分子）の構造'!M$42</f>
        <v>1893</v>
      </c>
      <c r="O65" s="135"/>
      <c r="P65" s="135"/>
    </row>
    <row r="66" spans="1:16">
      <c r="A66" s="135" t="s">
        <v>25</v>
      </c>
      <c r="B66" s="135">
        <f>'将来負担比率（分子）の構造'!I$41</f>
        <v>15632</v>
      </c>
      <c r="C66" s="135"/>
      <c r="D66" s="135"/>
      <c r="E66" s="135">
        <f>'将来負担比率（分子）の構造'!J$41</f>
        <v>16347</v>
      </c>
      <c r="F66" s="135"/>
      <c r="G66" s="135"/>
      <c r="H66" s="135">
        <f>'将来負担比率（分子）の構造'!K$41</f>
        <v>17925</v>
      </c>
      <c r="I66" s="135"/>
      <c r="J66" s="135"/>
      <c r="K66" s="135">
        <f>'将来負担比率（分子）の構造'!L$41</f>
        <v>18233</v>
      </c>
      <c r="L66" s="135"/>
      <c r="M66" s="135"/>
      <c r="N66" s="135">
        <f>'将来負担比率（分子）の構造'!M$41</f>
        <v>18319</v>
      </c>
      <c r="O66" s="135"/>
      <c r="P66" s="135"/>
    </row>
    <row r="67" spans="1:16">
      <c r="A67" s="135" t="s">
        <v>63</v>
      </c>
      <c r="B67" s="135" t="e">
        <f>NA()</f>
        <v>#N/A</v>
      </c>
      <c r="C67" s="135">
        <f>IF(ISNUMBER('将来負担比率（分子）の構造'!I$52), IF('将来負担比率（分子）の構造'!I$52 &lt; 0, 0, '将来負担比率（分子）の構造'!I$52), NA())</f>
        <v>2995</v>
      </c>
      <c r="D67" s="135" t="e">
        <f>NA()</f>
        <v>#N/A</v>
      </c>
      <c r="E67" s="135" t="e">
        <f>NA()</f>
        <v>#N/A</v>
      </c>
      <c r="F67" s="135">
        <f>IF(ISNUMBER('将来負担比率（分子）の構造'!J$52), IF('将来負担比率（分子）の構造'!J$52 &lt; 0, 0, '将来負担比率（分子）の構造'!J$52), NA())</f>
        <v>2528</v>
      </c>
      <c r="G67" s="135" t="e">
        <f>NA()</f>
        <v>#N/A</v>
      </c>
      <c r="H67" s="135" t="e">
        <f>NA()</f>
        <v>#N/A</v>
      </c>
      <c r="I67" s="135">
        <f>IF(ISNUMBER('将来負担比率（分子）の構造'!K$52), IF('将来負担比率（分子）の構造'!K$52 &lt; 0, 0, '将来負担比率（分子）の構造'!K$52), NA())</f>
        <v>2550</v>
      </c>
      <c r="J67" s="135" t="e">
        <f>NA()</f>
        <v>#N/A</v>
      </c>
      <c r="K67" s="135" t="e">
        <f>NA()</f>
        <v>#N/A</v>
      </c>
      <c r="L67" s="135">
        <f>IF(ISNUMBER('将来負担比率（分子）の構造'!L$52), IF('将来負担比率（分子）の構造'!L$52 &lt; 0, 0, '将来負担比率（分子）の構造'!L$52), NA())</f>
        <v>2238</v>
      </c>
      <c r="M67" s="135" t="e">
        <f>NA()</f>
        <v>#N/A</v>
      </c>
      <c r="N67" s="135" t="e">
        <f>NA()</f>
        <v>#N/A</v>
      </c>
      <c r="O67" s="135">
        <f>IF(ISNUMBER('将来負担比率（分子）の構造'!M$52), IF('将来負担比率（分子）の構造'!M$52 &lt; 0, 0, '将来負担比率（分子）の構造'!M$52), NA())</f>
        <v>1667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坂本 貴哉</cp:lastModifiedBy>
  <cp:lastPrinted>2017-04-14T04:07:58Z</cp:lastPrinted>
  <dcterms:created xsi:type="dcterms:W3CDTF">2017-02-15T17:10:08Z</dcterms:created>
  <dcterms:modified xsi:type="dcterms:W3CDTF">2017-04-21T05:33:38Z</dcterms:modified>
  <cp:category/>
</cp:coreProperties>
</file>